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ntérieur-Public\MINCOM\Circulaires 2021\4070 Congé politique\"/>
    </mc:Choice>
  </mc:AlternateContent>
  <bookViews>
    <workbookView xWindow="0" yWindow="0" windowWidth="25200" windowHeight="11850"/>
  </bookViews>
  <sheets>
    <sheet name="Relevé Congé politique" sheetId="1" r:id="rId1"/>
    <sheet name="Jours de l'année" sheetId="3" state="hidden" r:id="rId2"/>
    <sheet name="Liste Syndicats" sheetId="2" state="hidden" r:id="rId3"/>
  </sheets>
  <definedNames>
    <definedName name="_xlnm.Print_Area" localSheetId="0">'Relevé Congé politique'!$B$1:$I$47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3" i="3" l="1"/>
  <c r="B2" i="3"/>
  <c r="C2" i="3" s="1"/>
  <c r="E2" i="3" s="1"/>
  <c r="A4" i="3" l="1"/>
  <c r="B3" i="3"/>
  <c r="C3" i="3" s="1"/>
  <c r="E3" i="3" s="1"/>
  <c r="A5" i="3" l="1"/>
  <c r="B4" i="3"/>
  <c r="C4" i="3" s="1"/>
  <c r="E4" i="3" s="1"/>
  <c r="A6" i="3" l="1"/>
  <c r="B5" i="3"/>
  <c r="C5" i="3" s="1"/>
  <c r="E5" i="3" s="1"/>
  <c r="A7" i="3" l="1"/>
  <c r="B6" i="3"/>
  <c r="C6" i="3" s="1"/>
  <c r="E6" i="3" s="1"/>
  <c r="A8" i="3" l="1"/>
  <c r="B7" i="3"/>
  <c r="C7" i="3" s="1"/>
  <c r="E7" i="3" s="1"/>
  <c r="A9" i="3" l="1"/>
  <c r="B8" i="3"/>
  <c r="C8" i="3" s="1"/>
  <c r="E8" i="3" s="1"/>
  <c r="A10" i="3" l="1"/>
  <c r="B9" i="3"/>
  <c r="C9" i="3" s="1"/>
  <c r="E9" i="3" s="1"/>
  <c r="A11" i="3" l="1"/>
  <c r="B10" i="3"/>
  <c r="C10" i="3" s="1"/>
  <c r="E10" i="3" s="1"/>
  <c r="A12" i="3" l="1"/>
  <c r="B11" i="3"/>
  <c r="C11" i="3" s="1"/>
  <c r="E11" i="3" s="1"/>
  <c r="A13" i="3" l="1"/>
  <c r="B12" i="3"/>
  <c r="C12" i="3" s="1"/>
  <c r="E12" i="3" s="1"/>
  <c r="A14" i="3" l="1"/>
  <c r="B13" i="3"/>
  <c r="C13" i="3" s="1"/>
  <c r="E13" i="3" s="1"/>
  <c r="A15" i="3" l="1"/>
  <c r="B14" i="3"/>
  <c r="C14" i="3" s="1"/>
  <c r="E14" i="3" s="1"/>
  <c r="A16" i="3" l="1"/>
  <c r="B15" i="3"/>
  <c r="C15" i="3" s="1"/>
  <c r="E15" i="3" s="1"/>
  <c r="A17" i="3" l="1"/>
  <c r="B16" i="3"/>
  <c r="C16" i="3" s="1"/>
  <c r="E16" i="3" s="1"/>
  <c r="A18" i="3" l="1"/>
  <c r="B17" i="3"/>
  <c r="C17" i="3" s="1"/>
  <c r="E17" i="3" s="1"/>
  <c r="A19" i="3" l="1"/>
  <c r="B18" i="3"/>
  <c r="C18" i="3" s="1"/>
  <c r="E18" i="3" s="1"/>
  <c r="A20" i="3" l="1"/>
  <c r="B19" i="3"/>
  <c r="C19" i="3" s="1"/>
  <c r="E19" i="3" s="1"/>
  <c r="A21" i="3" l="1"/>
  <c r="B20" i="3"/>
  <c r="C20" i="3" s="1"/>
  <c r="E20" i="3" s="1"/>
  <c r="A22" i="3" l="1"/>
  <c r="B21" i="3"/>
  <c r="C21" i="3" s="1"/>
  <c r="E21" i="3" s="1"/>
  <c r="A23" i="3" l="1"/>
  <c r="B22" i="3"/>
  <c r="C22" i="3" s="1"/>
  <c r="E22" i="3" s="1"/>
  <c r="A24" i="3" l="1"/>
  <c r="B23" i="3"/>
  <c r="C23" i="3" s="1"/>
  <c r="E23" i="3" s="1"/>
  <c r="A25" i="3" l="1"/>
  <c r="B24" i="3"/>
  <c r="C24" i="3" s="1"/>
  <c r="E24" i="3" s="1"/>
  <c r="A26" i="3" l="1"/>
  <c r="B25" i="3"/>
  <c r="C25" i="3" s="1"/>
  <c r="E25" i="3" s="1"/>
  <c r="A27" i="3" l="1"/>
  <c r="B26" i="3"/>
  <c r="C26" i="3" s="1"/>
  <c r="E26" i="3" s="1"/>
  <c r="A28" i="3" l="1"/>
  <c r="B27" i="3"/>
  <c r="C27" i="3" s="1"/>
  <c r="E27" i="3" s="1"/>
  <c r="A29" i="3" l="1"/>
  <c r="B28" i="3"/>
  <c r="C28" i="3" s="1"/>
  <c r="E28" i="3" s="1"/>
  <c r="A30" i="3" l="1"/>
  <c r="B29" i="3"/>
  <c r="C29" i="3" s="1"/>
  <c r="E29" i="3" s="1"/>
  <c r="A31" i="3" l="1"/>
  <c r="B30" i="3"/>
  <c r="C30" i="3" s="1"/>
  <c r="E30" i="3" s="1"/>
  <c r="A32" i="3" l="1"/>
  <c r="B31" i="3"/>
  <c r="C31" i="3" s="1"/>
  <c r="E31" i="3" s="1"/>
  <c r="A33" i="3" l="1"/>
  <c r="B32" i="3"/>
  <c r="C32" i="3" s="1"/>
  <c r="E32" i="3" s="1"/>
  <c r="A34" i="3" l="1"/>
  <c r="B33" i="3"/>
  <c r="C33" i="3" s="1"/>
  <c r="E33" i="3" s="1"/>
  <c r="A35" i="3" l="1"/>
  <c r="B34" i="3"/>
  <c r="C34" i="3" s="1"/>
  <c r="E34" i="3" s="1"/>
  <c r="A36" i="3" l="1"/>
  <c r="B35" i="3"/>
  <c r="C35" i="3" s="1"/>
  <c r="E35" i="3" s="1"/>
  <c r="A37" i="3" l="1"/>
  <c r="B36" i="3"/>
  <c r="C36" i="3" s="1"/>
  <c r="E36" i="3" s="1"/>
  <c r="A38" i="3" l="1"/>
  <c r="B37" i="3"/>
  <c r="C37" i="3" s="1"/>
  <c r="E37" i="3" s="1"/>
  <c r="A39" i="3" l="1"/>
  <c r="B38" i="3"/>
  <c r="C38" i="3" s="1"/>
  <c r="E38" i="3" s="1"/>
  <c r="A40" i="3" l="1"/>
  <c r="B39" i="3"/>
  <c r="C39" i="3" s="1"/>
  <c r="E39" i="3" s="1"/>
  <c r="A41" i="3" l="1"/>
  <c r="B40" i="3"/>
  <c r="C40" i="3" s="1"/>
  <c r="E40" i="3" s="1"/>
  <c r="A42" i="3" l="1"/>
  <c r="B41" i="3"/>
  <c r="C41" i="3" s="1"/>
  <c r="E41" i="3" s="1"/>
  <c r="A43" i="3" l="1"/>
  <c r="B42" i="3"/>
  <c r="C42" i="3" s="1"/>
  <c r="E42" i="3" s="1"/>
  <c r="A44" i="3" l="1"/>
  <c r="B43" i="3"/>
  <c r="C43" i="3" s="1"/>
  <c r="E43" i="3" s="1"/>
  <c r="A45" i="3" l="1"/>
  <c r="B44" i="3"/>
  <c r="C44" i="3" s="1"/>
  <c r="E44" i="3" s="1"/>
  <c r="A46" i="3" l="1"/>
  <c r="B45" i="3"/>
  <c r="C45" i="3" s="1"/>
  <c r="E45" i="3" s="1"/>
  <c r="A47" i="3" l="1"/>
  <c r="B46" i="3"/>
  <c r="C46" i="3" s="1"/>
  <c r="E46" i="3" s="1"/>
  <c r="A48" i="3" l="1"/>
  <c r="B47" i="3"/>
  <c r="C47" i="3" s="1"/>
  <c r="E47" i="3" s="1"/>
  <c r="A49" i="3" l="1"/>
  <c r="B48" i="3"/>
  <c r="C48" i="3" s="1"/>
  <c r="E48" i="3" s="1"/>
  <c r="A50" i="3" l="1"/>
  <c r="B49" i="3"/>
  <c r="C49" i="3" s="1"/>
  <c r="E49" i="3" s="1"/>
  <c r="A51" i="3" l="1"/>
  <c r="B50" i="3"/>
  <c r="C50" i="3" s="1"/>
  <c r="E50" i="3" s="1"/>
  <c r="A52" i="3" l="1"/>
  <c r="B51" i="3"/>
  <c r="C51" i="3" s="1"/>
  <c r="E51" i="3" s="1"/>
  <c r="A53" i="3" l="1"/>
  <c r="B52" i="3"/>
  <c r="C52" i="3" s="1"/>
  <c r="E52" i="3" s="1"/>
  <c r="A54" i="3" l="1"/>
  <c r="B53" i="3"/>
  <c r="C53" i="3" s="1"/>
  <c r="E53" i="3" s="1"/>
  <c r="A55" i="3" l="1"/>
  <c r="B54" i="3"/>
  <c r="C54" i="3" s="1"/>
  <c r="E54" i="3" s="1"/>
  <c r="A56" i="3" l="1"/>
  <c r="B55" i="3"/>
  <c r="C55" i="3" s="1"/>
  <c r="E55" i="3" s="1"/>
  <c r="A57" i="3" l="1"/>
  <c r="B56" i="3"/>
  <c r="C56" i="3" s="1"/>
  <c r="E56" i="3" s="1"/>
  <c r="A58" i="3" l="1"/>
  <c r="B57" i="3"/>
  <c r="C57" i="3" s="1"/>
  <c r="E57" i="3" s="1"/>
  <c r="A59" i="3" l="1"/>
  <c r="B58" i="3"/>
  <c r="C58" i="3" s="1"/>
  <c r="E58" i="3" s="1"/>
  <c r="A60" i="3" l="1"/>
  <c r="B59" i="3"/>
  <c r="C59" i="3" s="1"/>
  <c r="E59" i="3" s="1"/>
  <c r="A61" i="3" l="1"/>
  <c r="B60" i="3"/>
  <c r="C60" i="3" s="1"/>
  <c r="E60" i="3" s="1"/>
  <c r="A62" i="3" l="1"/>
  <c r="B61" i="3"/>
  <c r="C61" i="3" s="1"/>
  <c r="E61" i="3" s="1"/>
  <c r="A63" i="3" l="1"/>
  <c r="B62" i="3"/>
  <c r="C62" i="3" s="1"/>
  <c r="E62" i="3" s="1"/>
  <c r="A64" i="3" l="1"/>
  <c r="B63" i="3"/>
  <c r="C63" i="3" s="1"/>
  <c r="E63" i="3" s="1"/>
  <c r="A65" i="3" l="1"/>
  <c r="B64" i="3"/>
  <c r="C64" i="3" s="1"/>
  <c r="E64" i="3" s="1"/>
  <c r="A66" i="3" l="1"/>
  <c r="B65" i="3"/>
  <c r="C65" i="3" s="1"/>
  <c r="E65" i="3" s="1"/>
  <c r="A67" i="3" l="1"/>
  <c r="B66" i="3"/>
  <c r="C66" i="3" s="1"/>
  <c r="E66" i="3" s="1"/>
  <c r="A68" i="3" l="1"/>
  <c r="B67" i="3"/>
  <c r="C67" i="3" s="1"/>
  <c r="E67" i="3" s="1"/>
  <c r="A69" i="3" l="1"/>
  <c r="B68" i="3"/>
  <c r="C68" i="3" s="1"/>
  <c r="E68" i="3" s="1"/>
  <c r="A70" i="3" l="1"/>
  <c r="B69" i="3"/>
  <c r="C69" i="3" s="1"/>
  <c r="E69" i="3" s="1"/>
  <c r="A71" i="3" l="1"/>
  <c r="B70" i="3"/>
  <c r="C70" i="3" s="1"/>
  <c r="E70" i="3" s="1"/>
  <c r="A72" i="3" l="1"/>
  <c r="B71" i="3"/>
  <c r="C71" i="3" s="1"/>
  <c r="E71" i="3" s="1"/>
  <c r="A73" i="3" l="1"/>
  <c r="B72" i="3"/>
  <c r="C72" i="3" s="1"/>
  <c r="E72" i="3" s="1"/>
  <c r="A74" i="3" l="1"/>
  <c r="B73" i="3"/>
  <c r="C73" i="3" s="1"/>
  <c r="E73" i="3" s="1"/>
  <c r="A75" i="3" l="1"/>
  <c r="B74" i="3"/>
  <c r="C74" i="3" s="1"/>
  <c r="E74" i="3" s="1"/>
  <c r="A76" i="3" l="1"/>
  <c r="B75" i="3"/>
  <c r="C75" i="3" s="1"/>
  <c r="E75" i="3" s="1"/>
  <c r="A77" i="3" l="1"/>
  <c r="B76" i="3"/>
  <c r="C76" i="3" s="1"/>
  <c r="E76" i="3" s="1"/>
  <c r="A78" i="3" l="1"/>
  <c r="B77" i="3"/>
  <c r="C77" i="3" s="1"/>
  <c r="E77" i="3" s="1"/>
  <c r="A79" i="3" l="1"/>
  <c r="B78" i="3"/>
  <c r="C78" i="3" s="1"/>
  <c r="E78" i="3" s="1"/>
  <c r="A80" i="3" l="1"/>
  <c r="B79" i="3"/>
  <c r="C79" i="3" s="1"/>
  <c r="E79" i="3" s="1"/>
  <c r="A81" i="3" l="1"/>
  <c r="B80" i="3"/>
  <c r="C80" i="3" s="1"/>
  <c r="E80" i="3" s="1"/>
  <c r="A82" i="3" l="1"/>
  <c r="B81" i="3"/>
  <c r="C81" i="3" s="1"/>
  <c r="E81" i="3" s="1"/>
  <c r="A83" i="3" l="1"/>
  <c r="B82" i="3"/>
  <c r="C82" i="3" s="1"/>
  <c r="E82" i="3" s="1"/>
  <c r="A84" i="3" l="1"/>
  <c r="B83" i="3"/>
  <c r="C83" i="3" s="1"/>
  <c r="E83" i="3" s="1"/>
  <c r="A85" i="3" l="1"/>
  <c r="B84" i="3"/>
  <c r="C84" i="3" s="1"/>
  <c r="E84" i="3" s="1"/>
  <c r="A86" i="3" l="1"/>
  <c r="B85" i="3"/>
  <c r="C85" i="3" s="1"/>
  <c r="E85" i="3" s="1"/>
  <c r="A87" i="3" l="1"/>
  <c r="B86" i="3"/>
  <c r="C86" i="3" s="1"/>
  <c r="E86" i="3" s="1"/>
  <c r="A88" i="3" l="1"/>
  <c r="B87" i="3"/>
  <c r="C87" i="3" s="1"/>
  <c r="E87" i="3" s="1"/>
  <c r="A89" i="3" l="1"/>
  <c r="B88" i="3"/>
  <c r="C88" i="3" s="1"/>
  <c r="E88" i="3" s="1"/>
  <c r="A90" i="3" l="1"/>
  <c r="B89" i="3"/>
  <c r="C89" i="3" s="1"/>
  <c r="E89" i="3" s="1"/>
  <c r="A91" i="3" l="1"/>
  <c r="B90" i="3"/>
  <c r="C90" i="3" s="1"/>
  <c r="E90" i="3" s="1"/>
  <c r="A92" i="3" l="1"/>
  <c r="B91" i="3"/>
  <c r="C91" i="3" s="1"/>
  <c r="E91" i="3" s="1"/>
  <c r="A93" i="3" l="1"/>
  <c r="B92" i="3"/>
  <c r="C92" i="3" s="1"/>
  <c r="E92" i="3" s="1"/>
  <c r="A94" i="3" l="1"/>
  <c r="B93" i="3"/>
  <c r="C93" i="3" s="1"/>
  <c r="E93" i="3" s="1"/>
  <c r="A95" i="3" l="1"/>
  <c r="B94" i="3"/>
  <c r="C94" i="3" s="1"/>
  <c r="E94" i="3" s="1"/>
  <c r="A96" i="3" l="1"/>
  <c r="B95" i="3"/>
  <c r="C95" i="3" s="1"/>
  <c r="E95" i="3" s="1"/>
  <c r="A97" i="3" l="1"/>
  <c r="B96" i="3"/>
  <c r="C96" i="3" s="1"/>
  <c r="E96" i="3" s="1"/>
  <c r="A98" i="3" l="1"/>
  <c r="B97" i="3"/>
  <c r="C97" i="3" s="1"/>
  <c r="E97" i="3" s="1"/>
  <c r="A99" i="3" l="1"/>
  <c r="B98" i="3"/>
  <c r="C98" i="3" s="1"/>
  <c r="E98" i="3" s="1"/>
  <c r="A100" i="3" l="1"/>
  <c r="B99" i="3"/>
  <c r="C99" i="3" s="1"/>
  <c r="E99" i="3" s="1"/>
  <c r="A101" i="3" l="1"/>
  <c r="B100" i="3"/>
  <c r="C100" i="3" s="1"/>
  <c r="E100" i="3" s="1"/>
  <c r="A102" i="3" l="1"/>
  <c r="B101" i="3"/>
  <c r="C101" i="3" s="1"/>
  <c r="E101" i="3" s="1"/>
  <c r="A103" i="3" l="1"/>
  <c r="B102" i="3"/>
  <c r="C102" i="3" s="1"/>
  <c r="E102" i="3" s="1"/>
  <c r="A104" i="3" l="1"/>
  <c r="B103" i="3"/>
  <c r="C103" i="3" s="1"/>
  <c r="E103" i="3" s="1"/>
  <c r="A105" i="3" l="1"/>
  <c r="B104" i="3"/>
  <c r="C104" i="3" s="1"/>
  <c r="E104" i="3" s="1"/>
  <c r="A106" i="3" l="1"/>
  <c r="B105" i="3"/>
  <c r="C105" i="3" s="1"/>
  <c r="E105" i="3" s="1"/>
  <c r="A107" i="3" l="1"/>
  <c r="B106" i="3"/>
  <c r="C106" i="3" s="1"/>
  <c r="E106" i="3" s="1"/>
  <c r="A108" i="3" l="1"/>
  <c r="B107" i="3"/>
  <c r="C107" i="3" s="1"/>
  <c r="E107" i="3" s="1"/>
  <c r="A109" i="3" l="1"/>
  <c r="B108" i="3"/>
  <c r="C108" i="3" s="1"/>
  <c r="E108" i="3" s="1"/>
  <c r="A110" i="3" l="1"/>
  <c r="B109" i="3"/>
  <c r="C109" i="3" s="1"/>
  <c r="E109" i="3" s="1"/>
  <c r="A111" i="3" l="1"/>
  <c r="B110" i="3"/>
  <c r="C110" i="3" s="1"/>
  <c r="E110" i="3" s="1"/>
  <c r="A112" i="3" l="1"/>
  <c r="B111" i="3"/>
  <c r="C111" i="3" s="1"/>
  <c r="E111" i="3" s="1"/>
  <c r="A113" i="3" l="1"/>
  <c r="B112" i="3"/>
  <c r="C112" i="3" s="1"/>
  <c r="E112" i="3" s="1"/>
  <c r="A114" i="3" l="1"/>
  <c r="B113" i="3"/>
  <c r="C113" i="3" s="1"/>
  <c r="E113" i="3" s="1"/>
  <c r="A115" i="3" l="1"/>
  <c r="B114" i="3"/>
  <c r="C114" i="3" s="1"/>
  <c r="E114" i="3" s="1"/>
  <c r="A116" i="3" l="1"/>
  <c r="B115" i="3"/>
  <c r="C115" i="3" s="1"/>
  <c r="E115" i="3" s="1"/>
  <c r="A117" i="3" l="1"/>
  <c r="B116" i="3"/>
  <c r="C116" i="3" s="1"/>
  <c r="E116" i="3" s="1"/>
  <c r="A118" i="3" l="1"/>
  <c r="B117" i="3"/>
  <c r="C117" i="3" s="1"/>
  <c r="E117" i="3" s="1"/>
  <c r="A119" i="3" l="1"/>
  <c r="B118" i="3"/>
  <c r="C118" i="3" s="1"/>
  <c r="E118" i="3" s="1"/>
  <c r="A120" i="3" l="1"/>
  <c r="B119" i="3"/>
  <c r="C119" i="3" s="1"/>
  <c r="E119" i="3" s="1"/>
  <c r="A121" i="3" l="1"/>
  <c r="B120" i="3"/>
  <c r="C120" i="3" s="1"/>
  <c r="E120" i="3" s="1"/>
  <c r="A122" i="3" l="1"/>
  <c r="B121" i="3"/>
  <c r="C121" i="3" s="1"/>
  <c r="E121" i="3" s="1"/>
  <c r="A123" i="3" l="1"/>
  <c r="B122" i="3"/>
  <c r="C122" i="3" s="1"/>
  <c r="E122" i="3" s="1"/>
  <c r="A124" i="3" l="1"/>
  <c r="B123" i="3"/>
  <c r="C123" i="3" s="1"/>
  <c r="E123" i="3" s="1"/>
  <c r="A125" i="3" l="1"/>
  <c r="B124" i="3"/>
  <c r="C124" i="3" s="1"/>
  <c r="E124" i="3" s="1"/>
  <c r="A126" i="3" l="1"/>
  <c r="B125" i="3"/>
  <c r="C125" i="3" s="1"/>
  <c r="E125" i="3" s="1"/>
  <c r="A127" i="3" l="1"/>
  <c r="B126" i="3"/>
  <c r="C126" i="3" s="1"/>
  <c r="E126" i="3" s="1"/>
  <c r="A128" i="3" l="1"/>
  <c r="B127" i="3"/>
  <c r="C127" i="3" s="1"/>
  <c r="E127" i="3" s="1"/>
  <c r="A129" i="3" l="1"/>
  <c r="B128" i="3"/>
  <c r="C128" i="3" s="1"/>
  <c r="E128" i="3" s="1"/>
  <c r="A130" i="3" l="1"/>
  <c r="B129" i="3"/>
  <c r="C129" i="3" s="1"/>
  <c r="E129" i="3" s="1"/>
  <c r="A131" i="3" l="1"/>
  <c r="B130" i="3"/>
  <c r="C130" i="3" s="1"/>
  <c r="E130" i="3" s="1"/>
  <c r="A132" i="3" l="1"/>
  <c r="B131" i="3"/>
  <c r="C131" i="3" s="1"/>
  <c r="E131" i="3" s="1"/>
  <c r="A133" i="3" l="1"/>
  <c r="B132" i="3"/>
  <c r="C132" i="3" s="1"/>
  <c r="E132" i="3" s="1"/>
  <c r="A134" i="3" l="1"/>
  <c r="B133" i="3"/>
  <c r="C133" i="3" s="1"/>
  <c r="E133" i="3" s="1"/>
  <c r="A135" i="3" l="1"/>
  <c r="B134" i="3"/>
  <c r="C134" i="3" s="1"/>
  <c r="E134" i="3" s="1"/>
  <c r="A136" i="3" l="1"/>
  <c r="B135" i="3"/>
  <c r="C135" i="3" s="1"/>
  <c r="E135" i="3" s="1"/>
  <c r="A137" i="3" l="1"/>
  <c r="B136" i="3"/>
  <c r="C136" i="3" s="1"/>
  <c r="E136" i="3" s="1"/>
  <c r="A138" i="3" l="1"/>
  <c r="B137" i="3"/>
  <c r="C137" i="3" s="1"/>
  <c r="E137" i="3" s="1"/>
  <c r="A139" i="3" l="1"/>
  <c r="B138" i="3"/>
  <c r="C138" i="3" s="1"/>
  <c r="E138" i="3" s="1"/>
  <c r="A140" i="3" l="1"/>
  <c r="B139" i="3"/>
  <c r="C139" i="3" s="1"/>
  <c r="E139" i="3" s="1"/>
  <c r="A141" i="3" l="1"/>
  <c r="B140" i="3"/>
  <c r="C140" i="3" s="1"/>
  <c r="E140" i="3" s="1"/>
  <c r="A142" i="3" l="1"/>
  <c r="B141" i="3"/>
  <c r="C141" i="3" s="1"/>
  <c r="E141" i="3" s="1"/>
  <c r="A143" i="3" l="1"/>
  <c r="B142" i="3"/>
  <c r="C142" i="3" s="1"/>
  <c r="E142" i="3" s="1"/>
  <c r="A144" i="3" l="1"/>
  <c r="B143" i="3"/>
  <c r="C143" i="3" s="1"/>
  <c r="E143" i="3" s="1"/>
  <c r="A145" i="3" l="1"/>
  <c r="B144" i="3"/>
  <c r="C144" i="3" s="1"/>
  <c r="E144" i="3" s="1"/>
  <c r="A146" i="3" l="1"/>
  <c r="B145" i="3"/>
  <c r="C145" i="3" s="1"/>
  <c r="E145" i="3" s="1"/>
  <c r="A147" i="3" l="1"/>
  <c r="B146" i="3"/>
  <c r="C146" i="3" s="1"/>
  <c r="E146" i="3" s="1"/>
  <c r="A148" i="3" l="1"/>
  <c r="B147" i="3"/>
  <c r="C147" i="3" s="1"/>
  <c r="E147" i="3" s="1"/>
  <c r="A149" i="3" l="1"/>
  <c r="B148" i="3"/>
  <c r="C148" i="3" s="1"/>
  <c r="E148" i="3" s="1"/>
  <c r="A150" i="3" l="1"/>
  <c r="B149" i="3"/>
  <c r="C149" i="3" s="1"/>
  <c r="E149" i="3" s="1"/>
  <c r="A151" i="3" l="1"/>
  <c r="B150" i="3"/>
  <c r="C150" i="3" s="1"/>
  <c r="E150" i="3" s="1"/>
  <c r="A152" i="3" l="1"/>
  <c r="B151" i="3"/>
  <c r="C151" i="3" s="1"/>
  <c r="E151" i="3" s="1"/>
  <c r="A153" i="3" l="1"/>
  <c r="B152" i="3"/>
  <c r="C152" i="3" s="1"/>
  <c r="E152" i="3" s="1"/>
  <c r="A154" i="3" l="1"/>
  <c r="B153" i="3"/>
  <c r="C153" i="3" s="1"/>
  <c r="E153" i="3" s="1"/>
  <c r="A155" i="3" l="1"/>
  <c r="B154" i="3"/>
  <c r="C154" i="3" s="1"/>
  <c r="E154" i="3" s="1"/>
  <c r="A156" i="3" l="1"/>
  <c r="B155" i="3"/>
  <c r="C155" i="3" s="1"/>
  <c r="E155" i="3" s="1"/>
  <c r="A157" i="3" l="1"/>
  <c r="B156" i="3"/>
  <c r="C156" i="3" s="1"/>
  <c r="E156" i="3" s="1"/>
  <c r="A158" i="3" l="1"/>
  <c r="B157" i="3"/>
  <c r="C157" i="3" s="1"/>
  <c r="E157" i="3" s="1"/>
  <c r="A159" i="3" l="1"/>
  <c r="B158" i="3"/>
  <c r="C158" i="3" s="1"/>
  <c r="E158" i="3" s="1"/>
  <c r="A160" i="3" l="1"/>
  <c r="B159" i="3"/>
  <c r="C159" i="3" s="1"/>
  <c r="E159" i="3" s="1"/>
  <c r="A161" i="3" l="1"/>
  <c r="B160" i="3"/>
  <c r="C160" i="3" s="1"/>
  <c r="E160" i="3" s="1"/>
  <c r="A162" i="3" l="1"/>
  <c r="B161" i="3"/>
  <c r="C161" i="3" s="1"/>
  <c r="E161" i="3" s="1"/>
  <c r="A163" i="3" l="1"/>
  <c r="B162" i="3"/>
  <c r="C162" i="3" s="1"/>
  <c r="E162" i="3" s="1"/>
  <c r="A164" i="3" l="1"/>
  <c r="B163" i="3"/>
  <c r="C163" i="3" s="1"/>
  <c r="E163" i="3" s="1"/>
  <c r="A165" i="3" l="1"/>
  <c r="B164" i="3"/>
  <c r="C164" i="3" s="1"/>
  <c r="E164" i="3" s="1"/>
  <c r="A166" i="3" l="1"/>
  <c r="B165" i="3"/>
  <c r="C165" i="3" s="1"/>
  <c r="E165" i="3" s="1"/>
  <c r="A167" i="3" l="1"/>
  <c r="B166" i="3"/>
  <c r="C166" i="3" s="1"/>
  <c r="E166" i="3" s="1"/>
  <c r="A168" i="3" l="1"/>
  <c r="B167" i="3"/>
  <c r="C167" i="3" s="1"/>
  <c r="E167" i="3" s="1"/>
  <c r="A169" i="3" l="1"/>
  <c r="B168" i="3"/>
  <c r="C168" i="3" s="1"/>
  <c r="E168" i="3" s="1"/>
  <c r="A170" i="3" l="1"/>
  <c r="B169" i="3"/>
  <c r="C169" i="3" s="1"/>
  <c r="E169" i="3" s="1"/>
  <c r="A171" i="3" l="1"/>
  <c r="B170" i="3"/>
  <c r="C170" i="3" s="1"/>
  <c r="E170" i="3" s="1"/>
  <c r="A172" i="3" l="1"/>
  <c r="B171" i="3"/>
  <c r="C171" i="3" s="1"/>
  <c r="E171" i="3" s="1"/>
  <c r="A173" i="3" l="1"/>
  <c r="B172" i="3"/>
  <c r="C172" i="3" s="1"/>
  <c r="E172" i="3" s="1"/>
  <c r="A174" i="3" l="1"/>
  <c r="B173" i="3"/>
  <c r="C173" i="3" s="1"/>
  <c r="E173" i="3" s="1"/>
  <c r="A175" i="3" l="1"/>
  <c r="B174" i="3"/>
  <c r="C174" i="3" s="1"/>
  <c r="E174" i="3" s="1"/>
  <c r="A176" i="3" l="1"/>
  <c r="B175" i="3"/>
  <c r="C175" i="3" s="1"/>
  <c r="E175" i="3" s="1"/>
  <c r="A177" i="3" l="1"/>
  <c r="B176" i="3"/>
  <c r="C176" i="3" s="1"/>
  <c r="E176" i="3" s="1"/>
  <c r="A178" i="3" l="1"/>
  <c r="B177" i="3"/>
  <c r="C177" i="3" s="1"/>
  <c r="E177" i="3" s="1"/>
  <c r="A179" i="3" l="1"/>
  <c r="B178" i="3"/>
  <c r="C178" i="3" s="1"/>
  <c r="E178" i="3" s="1"/>
  <c r="A180" i="3" l="1"/>
  <c r="B179" i="3"/>
  <c r="C179" i="3" s="1"/>
  <c r="E179" i="3" s="1"/>
  <c r="A181" i="3" l="1"/>
  <c r="B180" i="3"/>
  <c r="C180" i="3" s="1"/>
  <c r="E180" i="3" s="1"/>
  <c r="A182" i="3" l="1"/>
  <c r="B181" i="3"/>
  <c r="C181" i="3" s="1"/>
  <c r="E181" i="3" s="1"/>
  <c r="A183" i="3" l="1"/>
  <c r="B182" i="3"/>
  <c r="C182" i="3" s="1"/>
  <c r="E182" i="3" s="1"/>
  <c r="A184" i="3" l="1"/>
  <c r="B183" i="3"/>
  <c r="C183" i="3" s="1"/>
  <c r="E183" i="3" s="1"/>
  <c r="A185" i="3" l="1"/>
  <c r="B184" i="3"/>
  <c r="C184" i="3" s="1"/>
  <c r="E184" i="3" s="1"/>
  <c r="A186" i="3" l="1"/>
  <c r="B185" i="3"/>
  <c r="C185" i="3" s="1"/>
  <c r="E185" i="3" s="1"/>
  <c r="A187" i="3" l="1"/>
  <c r="B186" i="3"/>
  <c r="C186" i="3" s="1"/>
  <c r="E186" i="3" s="1"/>
  <c r="A188" i="3" l="1"/>
  <c r="B187" i="3"/>
  <c r="C187" i="3" s="1"/>
  <c r="E187" i="3" s="1"/>
  <c r="A189" i="3" l="1"/>
  <c r="B188" i="3"/>
  <c r="C188" i="3" s="1"/>
  <c r="E188" i="3" s="1"/>
  <c r="A190" i="3" l="1"/>
  <c r="B189" i="3"/>
  <c r="C189" i="3" s="1"/>
  <c r="E189" i="3" s="1"/>
  <c r="A191" i="3" l="1"/>
  <c r="B190" i="3"/>
  <c r="C190" i="3" s="1"/>
  <c r="E190" i="3" s="1"/>
  <c r="A192" i="3" l="1"/>
  <c r="B191" i="3"/>
  <c r="C191" i="3" s="1"/>
  <c r="E191" i="3" s="1"/>
  <c r="A193" i="3" l="1"/>
  <c r="B192" i="3"/>
  <c r="C192" i="3" s="1"/>
  <c r="E192" i="3" s="1"/>
  <c r="A194" i="3" l="1"/>
  <c r="B193" i="3"/>
  <c r="C193" i="3" s="1"/>
  <c r="E193" i="3" s="1"/>
  <c r="A195" i="3" l="1"/>
  <c r="B194" i="3"/>
  <c r="C194" i="3" s="1"/>
  <c r="E194" i="3" s="1"/>
  <c r="A196" i="3" l="1"/>
  <c r="B195" i="3"/>
  <c r="C195" i="3" s="1"/>
  <c r="E195" i="3" s="1"/>
  <c r="A197" i="3" l="1"/>
  <c r="B196" i="3"/>
  <c r="C196" i="3" s="1"/>
  <c r="E196" i="3" s="1"/>
  <c r="A198" i="3" l="1"/>
  <c r="B197" i="3"/>
  <c r="C197" i="3" s="1"/>
  <c r="E197" i="3" s="1"/>
  <c r="A199" i="3" l="1"/>
  <c r="B198" i="3"/>
  <c r="C198" i="3" s="1"/>
  <c r="E198" i="3" s="1"/>
  <c r="A200" i="3" l="1"/>
  <c r="B199" i="3"/>
  <c r="C199" i="3" s="1"/>
  <c r="E199" i="3" s="1"/>
  <c r="A201" i="3" l="1"/>
  <c r="B200" i="3"/>
  <c r="C200" i="3" s="1"/>
  <c r="E200" i="3" s="1"/>
  <c r="A202" i="3" l="1"/>
  <c r="B201" i="3"/>
  <c r="C201" i="3" s="1"/>
  <c r="E201" i="3" s="1"/>
  <c r="A203" i="3" l="1"/>
  <c r="B202" i="3"/>
  <c r="C202" i="3" s="1"/>
  <c r="E202" i="3" s="1"/>
  <c r="A204" i="3" l="1"/>
  <c r="B203" i="3"/>
  <c r="C203" i="3" s="1"/>
  <c r="E203" i="3" s="1"/>
  <c r="A205" i="3" l="1"/>
  <c r="B204" i="3"/>
  <c r="C204" i="3" s="1"/>
  <c r="E204" i="3" s="1"/>
  <c r="A206" i="3" l="1"/>
  <c r="B205" i="3"/>
  <c r="C205" i="3" s="1"/>
  <c r="E205" i="3" s="1"/>
  <c r="A207" i="3" l="1"/>
  <c r="B206" i="3"/>
  <c r="C206" i="3" s="1"/>
  <c r="E206" i="3" s="1"/>
  <c r="A208" i="3" l="1"/>
  <c r="B207" i="3"/>
  <c r="C207" i="3" s="1"/>
  <c r="E207" i="3" s="1"/>
  <c r="A209" i="3" l="1"/>
  <c r="B208" i="3"/>
  <c r="C208" i="3" s="1"/>
  <c r="E208" i="3" s="1"/>
  <c r="A210" i="3" l="1"/>
  <c r="B209" i="3"/>
  <c r="C209" i="3" s="1"/>
  <c r="E209" i="3" s="1"/>
  <c r="A211" i="3" l="1"/>
  <c r="B210" i="3"/>
  <c r="C210" i="3" s="1"/>
  <c r="E210" i="3" s="1"/>
  <c r="A212" i="3" l="1"/>
  <c r="B211" i="3"/>
  <c r="C211" i="3" s="1"/>
  <c r="E211" i="3" s="1"/>
  <c r="A213" i="3" l="1"/>
  <c r="B212" i="3"/>
  <c r="C212" i="3" s="1"/>
  <c r="E212" i="3" s="1"/>
  <c r="A214" i="3" l="1"/>
  <c r="B213" i="3"/>
  <c r="C213" i="3" s="1"/>
  <c r="E213" i="3" s="1"/>
  <c r="A215" i="3" l="1"/>
  <c r="B214" i="3"/>
  <c r="C214" i="3" s="1"/>
  <c r="E214" i="3" s="1"/>
  <c r="A216" i="3" l="1"/>
  <c r="B215" i="3"/>
  <c r="C215" i="3" s="1"/>
  <c r="E215" i="3" s="1"/>
  <c r="A217" i="3" l="1"/>
  <c r="B216" i="3"/>
  <c r="C216" i="3" s="1"/>
  <c r="E216" i="3" s="1"/>
  <c r="A218" i="3" l="1"/>
  <c r="B217" i="3"/>
  <c r="C217" i="3" s="1"/>
  <c r="E217" i="3" s="1"/>
  <c r="A219" i="3" l="1"/>
  <c r="B218" i="3"/>
  <c r="C218" i="3" s="1"/>
  <c r="E218" i="3" s="1"/>
  <c r="A220" i="3" l="1"/>
  <c r="B219" i="3"/>
  <c r="C219" i="3" s="1"/>
  <c r="E219" i="3" s="1"/>
  <c r="A221" i="3" l="1"/>
  <c r="B220" i="3"/>
  <c r="C220" i="3" s="1"/>
  <c r="E220" i="3" s="1"/>
  <c r="A222" i="3" l="1"/>
  <c r="B221" i="3"/>
  <c r="C221" i="3" s="1"/>
  <c r="E221" i="3" s="1"/>
  <c r="A223" i="3" l="1"/>
  <c r="B222" i="3"/>
  <c r="C222" i="3" s="1"/>
  <c r="E222" i="3" s="1"/>
  <c r="A224" i="3" l="1"/>
  <c r="B223" i="3"/>
  <c r="C223" i="3" s="1"/>
  <c r="E223" i="3" s="1"/>
  <c r="A225" i="3" l="1"/>
  <c r="B224" i="3"/>
  <c r="C224" i="3" s="1"/>
  <c r="E224" i="3" s="1"/>
  <c r="A226" i="3" l="1"/>
  <c r="B225" i="3"/>
  <c r="C225" i="3" s="1"/>
  <c r="E225" i="3" s="1"/>
  <c r="A227" i="3" l="1"/>
  <c r="B226" i="3"/>
  <c r="C226" i="3" s="1"/>
  <c r="E226" i="3" s="1"/>
  <c r="A228" i="3" l="1"/>
  <c r="B227" i="3"/>
  <c r="C227" i="3" s="1"/>
  <c r="E227" i="3" s="1"/>
  <c r="A229" i="3" l="1"/>
  <c r="B228" i="3"/>
  <c r="C228" i="3" s="1"/>
  <c r="E228" i="3" s="1"/>
  <c r="A230" i="3" l="1"/>
  <c r="B229" i="3"/>
  <c r="C229" i="3" s="1"/>
  <c r="E229" i="3" s="1"/>
  <c r="A231" i="3" l="1"/>
  <c r="B230" i="3"/>
  <c r="C230" i="3" s="1"/>
  <c r="E230" i="3" s="1"/>
  <c r="A232" i="3" l="1"/>
  <c r="B231" i="3"/>
  <c r="C231" i="3" s="1"/>
  <c r="E231" i="3" s="1"/>
  <c r="A233" i="3" l="1"/>
  <c r="B232" i="3"/>
  <c r="C232" i="3" s="1"/>
  <c r="E232" i="3" s="1"/>
  <c r="A234" i="3" l="1"/>
  <c r="B233" i="3"/>
  <c r="C233" i="3" s="1"/>
  <c r="E233" i="3" s="1"/>
  <c r="A235" i="3" l="1"/>
  <c r="B234" i="3"/>
  <c r="C234" i="3" s="1"/>
  <c r="E234" i="3" s="1"/>
  <c r="A236" i="3" l="1"/>
  <c r="B235" i="3"/>
  <c r="C235" i="3" s="1"/>
  <c r="E235" i="3" s="1"/>
  <c r="A237" i="3" l="1"/>
  <c r="B236" i="3"/>
  <c r="C236" i="3" s="1"/>
  <c r="E236" i="3" s="1"/>
  <c r="A238" i="3" l="1"/>
  <c r="B237" i="3"/>
  <c r="C237" i="3" s="1"/>
  <c r="E237" i="3" s="1"/>
  <c r="A239" i="3" l="1"/>
  <c r="B238" i="3"/>
  <c r="C238" i="3" s="1"/>
  <c r="E238" i="3" s="1"/>
  <c r="A240" i="3" l="1"/>
  <c r="B239" i="3"/>
  <c r="C239" i="3" s="1"/>
  <c r="E239" i="3" s="1"/>
  <c r="A241" i="3" l="1"/>
  <c r="B240" i="3"/>
  <c r="C240" i="3" s="1"/>
  <c r="E240" i="3" s="1"/>
  <c r="A242" i="3" l="1"/>
  <c r="B241" i="3"/>
  <c r="C241" i="3" s="1"/>
  <c r="E241" i="3" s="1"/>
  <c r="A243" i="3" l="1"/>
  <c r="B242" i="3"/>
  <c r="C242" i="3" s="1"/>
  <c r="E242" i="3" s="1"/>
  <c r="A244" i="3" l="1"/>
  <c r="B243" i="3"/>
  <c r="C243" i="3" s="1"/>
  <c r="E243" i="3" s="1"/>
  <c r="A245" i="3" l="1"/>
  <c r="B244" i="3"/>
  <c r="C244" i="3" s="1"/>
  <c r="E244" i="3" s="1"/>
  <c r="A246" i="3" l="1"/>
  <c r="B245" i="3"/>
  <c r="C245" i="3" s="1"/>
  <c r="E245" i="3" s="1"/>
  <c r="A247" i="3" l="1"/>
  <c r="B246" i="3"/>
  <c r="C246" i="3" s="1"/>
  <c r="E246" i="3" s="1"/>
  <c r="A248" i="3" l="1"/>
  <c r="B247" i="3"/>
  <c r="C247" i="3" s="1"/>
  <c r="E247" i="3" s="1"/>
  <c r="A249" i="3" l="1"/>
  <c r="B248" i="3"/>
  <c r="C248" i="3" s="1"/>
  <c r="E248" i="3" s="1"/>
  <c r="A250" i="3" l="1"/>
  <c r="B249" i="3"/>
  <c r="C249" i="3" s="1"/>
  <c r="E249" i="3" s="1"/>
  <c r="A251" i="3" l="1"/>
  <c r="B250" i="3"/>
  <c r="C250" i="3" s="1"/>
  <c r="E250" i="3" s="1"/>
  <c r="A252" i="3" l="1"/>
  <c r="B251" i="3"/>
  <c r="C251" i="3" s="1"/>
  <c r="E251" i="3" s="1"/>
  <c r="A253" i="3" l="1"/>
  <c r="B252" i="3"/>
  <c r="C252" i="3" s="1"/>
  <c r="E252" i="3" s="1"/>
  <c r="A254" i="3" l="1"/>
  <c r="B253" i="3"/>
  <c r="C253" i="3" s="1"/>
  <c r="E253" i="3" s="1"/>
  <c r="A255" i="3" l="1"/>
  <c r="B254" i="3"/>
  <c r="C254" i="3" s="1"/>
  <c r="E254" i="3" s="1"/>
  <c r="A256" i="3" l="1"/>
  <c r="B255" i="3"/>
  <c r="C255" i="3" s="1"/>
  <c r="E255" i="3" s="1"/>
  <c r="A257" i="3" l="1"/>
  <c r="B256" i="3"/>
  <c r="C256" i="3" s="1"/>
  <c r="E256" i="3" s="1"/>
  <c r="A258" i="3" l="1"/>
  <c r="B257" i="3"/>
  <c r="C257" i="3" s="1"/>
  <c r="E257" i="3" s="1"/>
  <c r="A259" i="3" l="1"/>
  <c r="B258" i="3"/>
  <c r="C258" i="3" s="1"/>
  <c r="E258" i="3" s="1"/>
  <c r="A260" i="3" l="1"/>
  <c r="B259" i="3"/>
  <c r="C259" i="3" s="1"/>
  <c r="E259" i="3" s="1"/>
  <c r="A261" i="3" l="1"/>
  <c r="B260" i="3"/>
  <c r="C260" i="3" s="1"/>
  <c r="E260" i="3" s="1"/>
  <c r="A262" i="3" l="1"/>
  <c r="B261" i="3"/>
  <c r="C261" i="3" s="1"/>
  <c r="E261" i="3" s="1"/>
  <c r="A263" i="3" l="1"/>
  <c r="B262" i="3"/>
  <c r="C262" i="3" s="1"/>
  <c r="E262" i="3" s="1"/>
  <c r="A264" i="3" l="1"/>
  <c r="B263" i="3"/>
  <c r="C263" i="3" s="1"/>
  <c r="E263" i="3" s="1"/>
  <c r="A265" i="3" l="1"/>
  <c r="B264" i="3"/>
  <c r="C264" i="3" s="1"/>
  <c r="E264" i="3" s="1"/>
  <c r="A266" i="3" l="1"/>
  <c r="B265" i="3"/>
  <c r="C265" i="3" s="1"/>
  <c r="E265" i="3" s="1"/>
  <c r="A267" i="3" l="1"/>
  <c r="B266" i="3"/>
  <c r="C266" i="3" s="1"/>
  <c r="E266" i="3" s="1"/>
  <c r="A268" i="3" l="1"/>
  <c r="B267" i="3"/>
  <c r="C267" i="3" s="1"/>
  <c r="E267" i="3" s="1"/>
  <c r="A269" i="3" l="1"/>
  <c r="B268" i="3"/>
  <c r="C268" i="3" s="1"/>
  <c r="E268" i="3" s="1"/>
  <c r="A270" i="3" l="1"/>
  <c r="B269" i="3"/>
  <c r="C269" i="3" s="1"/>
  <c r="E269" i="3" s="1"/>
  <c r="A271" i="3" l="1"/>
  <c r="B270" i="3"/>
  <c r="C270" i="3" s="1"/>
  <c r="E270" i="3" s="1"/>
  <c r="A272" i="3" l="1"/>
  <c r="B271" i="3"/>
  <c r="C271" i="3" s="1"/>
  <c r="E271" i="3" s="1"/>
  <c r="A273" i="3" l="1"/>
  <c r="B272" i="3"/>
  <c r="C272" i="3" s="1"/>
  <c r="E272" i="3" s="1"/>
  <c r="A274" i="3" l="1"/>
  <c r="B273" i="3"/>
  <c r="C273" i="3" s="1"/>
  <c r="E273" i="3" s="1"/>
  <c r="A275" i="3" l="1"/>
  <c r="B274" i="3"/>
  <c r="C274" i="3" s="1"/>
  <c r="E274" i="3" s="1"/>
  <c r="A276" i="3" l="1"/>
  <c r="B275" i="3"/>
  <c r="C275" i="3" s="1"/>
  <c r="E275" i="3" s="1"/>
  <c r="A277" i="3" l="1"/>
  <c r="B276" i="3"/>
  <c r="C276" i="3" s="1"/>
  <c r="E276" i="3" s="1"/>
  <c r="A278" i="3" l="1"/>
  <c r="B277" i="3"/>
  <c r="C277" i="3" s="1"/>
  <c r="E277" i="3" s="1"/>
  <c r="A279" i="3" l="1"/>
  <c r="B278" i="3"/>
  <c r="C278" i="3" s="1"/>
  <c r="E278" i="3" s="1"/>
  <c r="A280" i="3" l="1"/>
  <c r="B279" i="3"/>
  <c r="C279" i="3" s="1"/>
  <c r="E279" i="3" s="1"/>
  <c r="A281" i="3" l="1"/>
  <c r="B280" i="3"/>
  <c r="C280" i="3" s="1"/>
  <c r="E280" i="3" s="1"/>
  <c r="A282" i="3" l="1"/>
  <c r="B281" i="3"/>
  <c r="C281" i="3" s="1"/>
  <c r="E281" i="3" s="1"/>
  <c r="A283" i="3" l="1"/>
  <c r="B282" i="3"/>
  <c r="C282" i="3" s="1"/>
  <c r="E282" i="3" s="1"/>
  <c r="A284" i="3" l="1"/>
  <c r="B283" i="3"/>
  <c r="C283" i="3" s="1"/>
  <c r="E283" i="3" s="1"/>
  <c r="A285" i="3" l="1"/>
  <c r="B284" i="3"/>
  <c r="C284" i="3" s="1"/>
  <c r="E284" i="3" s="1"/>
  <c r="A286" i="3" l="1"/>
  <c r="B285" i="3"/>
  <c r="C285" i="3" s="1"/>
  <c r="E285" i="3" s="1"/>
  <c r="A287" i="3" l="1"/>
  <c r="B286" i="3"/>
  <c r="C286" i="3" s="1"/>
  <c r="E286" i="3" s="1"/>
  <c r="A288" i="3" l="1"/>
  <c r="B287" i="3"/>
  <c r="C287" i="3" s="1"/>
  <c r="E287" i="3" s="1"/>
  <c r="A289" i="3" l="1"/>
  <c r="B288" i="3"/>
  <c r="C288" i="3" s="1"/>
  <c r="E288" i="3" s="1"/>
  <c r="A290" i="3" l="1"/>
  <c r="B289" i="3"/>
  <c r="C289" i="3" s="1"/>
  <c r="E289" i="3" s="1"/>
  <c r="A291" i="3" l="1"/>
  <c r="B290" i="3"/>
  <c r="C290" i="3" s="1"/>
  <c r="E290" i="3" s="1"/>
  <c r="A292" i="3" l="1"/>
  <c r="B291" i="3"/>
  <c r="C291" i="3" s="1"/>
  <c r="E291" i="3" s="1"/>
  <c r="A293" i="3" l="1"/>
  <c r="B292" i="3"/>
  <c r="C292" i="3" s="1"/>
  <c r="E292" i="3" s="1"/>
  <c r="A294" i="3" l="1"/>
  <c r="B293" i="3"/>
  <c r="C293" i="3" s="1"/>
  <c r="E293" i="3" s="1"/>
  <c r="A295" i="3" l="1"/>
  <c r="B294" i="3"/>
  <c r="C294" i="3" s="1"/>
  <c r="E294" i="3" s="1"/>
  <c r="A296" i="3" l="1"/>
  <c r="B295" i="3"/>
  <c r="C295" i="3" s="1"/>
  <c r="E295" i="3" s="1"/>
  <c r="A297" i="3" l="1"/>
  <c r="B296" i="3"/>
  <c r="C296" i="3" s="1"/>
  <c r="E296" i="3" s="1"/>
  <c r="A298" i="3" l="1"/>
  <c r="B297" i="3"/>
  <c r="C297" i="3" s="1"/>
  <c r="E297" i="3" s="1"/>
  <c r="A299" i="3" l="1"/>
  <c r="B298" i="3"/>
  <c r="C298" i="3" s="1"/>
  <c r="E298" i="3" s="1"/>
  <c r="A300" i="3" l="1"/>
  <c r="B299" i="3"/>
  <c r="C299" i="3" s="1"/>
  <c r="E299" i="3" s="1"/>
  <c r="A301" i="3" l="1"/>
  <c r="B300" i="3"/>
  <c r="C300" i="3" s="1"/>
  <c r="E300" i="3" s="1"/>
  <c r="A302" i="3" l="1"/>
  <c r="B301" i="3"/>
  <c r="C301" i="3" s="1"/>
  <c r="E301" i="3" s="1"/>
  <c r="A303" i="3" l="1"/>
  <c r="B302" i="3"/>
  <c r="C302" i="3" s="1"/>
  <c r="E302" i="3" s="1"/>
  <c r="A304" i="3" l="1"/>
  <c r="B303" i="3"/>
  <c r="C303" i="3" s="1"/>
  <c r="E303" i="3" s="1"/>
  <c r="A305" i="3" l="1"/>
  <c r="B304" i="3"/>
  <c r="C304" i="3" s="1"/>
  <c r="E304" i="3" s="1"/>
  <c r="A306" i="3" l="1"/>
  <c r="B305" i="3"/>
  <c r="C305" i="3" s="1"/>
  <c r="E305" i="3" s="1"/>
  <c r="A307" i="3" l="1"/>
  <c r="B306" i="3"/>
  <c r="C306" i="3" s="1"/>
  <c r="E306" i="3" s="1"/>
  <c r="A308" i="3" l="1"/>
  <c r="B307" i="3"/>
  <c r="C307" i="3" s="1"/>
  <c r="E307" i="3" s="1"/>
  <c r="A309" i="3" l="1"/>
  <c r="B308" i="3"/>
  <c r="C308" i="3" s="1"/>
  <c r="E308" i="3" s="1"/>
  <c r="A310" i="3" l="1"/>
  <c r="B309" i="3"/>
  <c r="C309" i="3" s="1"/>
  <c r="E309" i="3" s="1"/>
  <c r="A311" i="3" l="1"/>
  <c r="B310" i="3"/>
  <c r="C310" i="3" s="1"/>
  <c r="E310" i="3" s="1"/>
  <c r="A312" i="3" l="1"/>
  <c r="B311" i="3"/>
  <c r="C311" i="3" s="1"/>
  <c r="E311" i="3" s="1"/>
  <c r="A313" i="3" l="1"/>
  <c r="B312" i="3"/>
  <c r="C312" i="3" s="1"/>
  <c r="E312" i="3" s="1"/>
  <c r="A314" i="3" l="1"/>
  <c r="B313" i="3"/>
  <c r="C313" i="3" s="1"/>
  <c r="E313" i="3" s="1"/>
  <c r="A315" i="3" l="1"/>
  <c r="B314" i="3"/>
  <c r="C314" i="3" s="1"/>
  <c r="E314" i="3" s="1"/>
  <c r="A316" i="3" l="1"/>
  <c r="B315" i="3"/>
  <c r="C315" i="3" s="1"/>
  <c r="E315" i="3" s="1"/>
  <c r="A317" i="3" l="1"/>
  <c r="B316" i="3"/>
  <c r="C316" i="3" s="1"/>
  <c r="E316" i="3" s="1"/>
  <c r="A318" i="3" l="1"/>
  <c r="B317" i="3"/>
  <c r="C317" i="3" s="1"/>
  <c r="E317" i="3" s="1"/>
  <c r="A319" i="3" l="1"/>
  <c r="B318" i="3"/>
  <c r="C318" i="3" s="1"/>
  <c r="E318" i="3" s="1"/>
  <c r="A320" i="3" l="1"/>
  <c r="B319" i="3"/>
  <c r="C319" i="3" s="1"/>
  <c r="E319" i="3" s="1"/>
  <c r="A321" i="3" l="1"/>
  <c r="B320" i="3"/>
  <c r="C320" i="3" s="1"/>
  <c r="E320" i="3" s="1"/>
  <c r="A322" i="3" l="1"/>
  <c r="B321" i="3"/>
  <c r="C321" i="3" s="1"/>
  <c r="E321" i="3" s="1"/>
  <c r="A323" i="3" l="1"/>
  <c r="B322" i="3"/>
  <c r="C322" i="3" s="1"/>
  <c r="E322" i="3" s="1"/>
  <c r="A324" i="3" l="1"/>
  <c r="B323" i="3"/>
  <c r="C323" i="3" s="1"/>
  <c r="E323" i="3" s="1"/>
  <c r="A325" i="3" l="1"/>
  <c r="B324" i="3"/>
  <c r="C324" i="3" s="1"/>
  <c r="E324" i="3" s="1"/>
  <c r="A326" i="3" l="1"/>
  <c r="B325" i="3"/>
  <c r="C325" i="3" s="1"/>
  <c r="E325" i="3" s="1"/>
  <c r="A327" i="3" l="1"/>
  <c r="B326" i="3"/>
  <c r="C326" i="3" s="1"/>
  <c r="E326" i="3" s="1"/>
  <c r="A328" i="3" l="1"/>
  <c r="B327" i="3"/>
  <c r="C327" i="3" s="1"/>
  <c r="E327" i="3" s="1"/>
  <c r="A329" i="3" l="1"/>
  <c r="B328" i="3"/>
  <c r="C328" i="3" s="1"/>
  <c r="E328" i="3" s="1"/>
  <c r="A330" i="3" l="1"/>
  <c r="B329" i="3"/>
  <c r="C329" i="3" s="1"/>
  <c r="E329" i="3" s="1"/>
  <c r="A331" i="3" l="1"/>
  <c r="B330" i="3"/>
  <c r="C330" i="3" s="1"/>
  <c r="E330" i="3" s="1"/>
  <c r="A332" i="3" l="1"/>
  <c r="B331" i="3"/>
  <c r="C331" i="3" s="1"/>
  <c r="E331" i="3" s="1"/>
  <c r="A333" i="3" l="1"/>
  <c r="B332" i="3"/>
  <c r="C332" i="3" s="1"/>
  <c r="E332" i="3" s="1"/>
  <c r="A334" i="3" l="1"/>
  <c r="B333" i="3"/>
  <c r="C333" i="3" s="1"/>
  <c r="E333" i="3" s="1"/>
  <c r="A335" i="3" l="1"/>
  <c r="B334" i="3"/>
  <c r="C334" i="3" s="1"/>
  <c r="E334" i="3" s="1"/>
  <c r="A336" i="3" l="1"/>
  <c r="B335" i="3"/>
  <c r="C335" i="3" s="1"/>
  <c r="E335" i="3" s="1"/>
  <c r="A337" i="3" l="1"/>
  <c r="B336" i="3"/>
  <c r="C336" i="3" s="1"/>
  <c r="E336" i="3" s="1"/>
  <c r="A338" i="3" l="1"/>
  <c r="B337" i="3"/>
  <c r="C337" i="3" s="1"/>
  <c r="E337" i="3" s="1"/>
  <c r="A339" i="3" l="1"/>
  <c r="B338" i="3"/>
  <c r="C338" i="3" s="1"/>
  <c r="E338" i="3" s="1"/>
  <c r="A340" i="3" l="1"/>
  <c r="B339" i="3"/>
  <c r="C339" i="3" s="1"/>
  <c r="E339" i="3" s="1"/>
  <c r="A341" i="3" l="1"/>
  <c r="B340" i="3"/>
  <c r="C340" i="3" s="1"/>
  <c r="E340" i="3" s="1"/>
  <c r="A342" i="3" l="1"/>
  <c r="B341" i="3"/>
  <c r="C341" i="3" s="1"/>
  <c r="E341" i="3" s="1"/>
  <c r="A343" i="3" l="1"/>
  <c r="B342" i="3"/>
  <c r="C342" i="3" s="1"/>
  <c r="E342" i="3" s="1"/>
  <c r="A344" i="3" l="1"/>
  <c r="B343" i="3"/>
  <c r="C343" i="3" s="1"/>
  <c r="E343" i="3" s="1"/>
  <c r="A345" i="3" l="1"/>
  <c r="B344" i="3"/>
  <c r="C344" i="3" s="1"/>
  <c r="E344" i="3" s="1"/>
  <c r="A346" i="3" l="1"/>
  <c r="B345" i="3"/>
  <c r="C345" i="3" s="1"/>
  <c r="E345" i="3" s="1"/>
  <c r="A347" i="3" l="1"/>
  <c r="B346" i="3"/>
  <c r="C346" i="3" s="1"/>
  <c r="E346" i="3" s="1"/>
  <c r="A348" i="3" l="1"/>
  <c r="B347" i="3"/>
  <c r="C347" i="3" s="1"/>
  <c r="E347" i="3" s="1"/>
  <c r="A349" i="3" l="1"/>
  <c r="B348" i="3"/>
  <c r="C348" i="3" s="1"/>
  <c r="E348" i="3" s="1"/>
  <c r="A350" i="3" l="1"/>
  <c r="B349" i="3"/>
  <c r="C349" i="3" s="1"/>
  <c r="E349" i="3" s="1"/>
  <c r="A351" i="3" l="1"/>
  <c r="B350" i="3"/>
  <c r="C350" i="3" s="1"/>
  <c r="E350" i="3" s="1"/>
  <c r="A352" i="3" l="1"/>
  <c r="B351" i="3"/>
  <c r="C351" i="3" s="1"/>
  <c r="E351" i="3" s="1"/>
  <c r="A353" i="3" l="1"/>
  <c r="B352" i="3"/>
  <c r="C352" i="3" s="1"/>
  <c r="E352" i="3" s="1"/>
  <c r="A354" i="3" l="1"/>
  <c r="B353" i="3"/>
  <c r="C353" i="3" s="1"/>
  <c r="E353" i="3" s="1"/>
  <c r="A355" i="3" l="1"/>
  <c r="B354" i="3"/>
  <c r="C354" i="3" s="1"/>
  <c r="E354" i="3" s="1"/>
  <c r="A356" i="3" l="1"/>
  <c r="B355" i="3"/>
  <c r="C355" i="3" s="1"/>
  <c r="E355" i="3" s="1"/>
  <c r="A357" i="3" l="1"/>
  <c r="B356" i="3"/>
  <c r="C356" i="3" s="1"/>
  <c r="E356" i="3" s="1"/>
  <c r="A358" i="3" l="1"/>
  <c r="B357" i="3"/>
  <c r="C357" i="3" s="1"/>
  <c r="E357" i="3" s="1"/>
  <c r="A359" i="3" l="1"/>
  <c r="B358" i="3"/>
  <c r="C358" i="3" s="1"/>
  <c r="E358" i="3" s="1"/>
  <c r="A360" i="3" l="1"/>
  <c r="B359" i="3"/>
  <c r="C359" i="3" s="1"/>
  <c r="E359" i="3" s="1"/>
  <c r="A361" i="3" l="1"/>
  <c r="B360" i="3"/>
  <c r="C360" i="3" s="1"/>
  <c r="E360" i="3" s="1"/>
  <c r="A362" i="3" l="1"/>
  <c r="B361" i="3"/>
  <c r="C361" i="3" s="1"/>
  <c r="E361" i="3" s="1"/>
  <c r="A363" i="3" l="1"/>
  <c r="B362" i="3"/>
  <c r="C362" i="3" s="1"/>
  <c r="E362" i="3" s="1"/>
  <c r="A364" i="3" l="1"/>
  <c r="B363" i="3"/>
  <c r="C363" i="3" s="1"/>
  <c r="E363" i="3" s="1"/>
  <c r="A365" i="3" l="1"/>
  <c r="B364" i="3"/>
  <c r="C364" i="3" s="1"/>
  <c r="E364" i="3" s="1"/>
  <c r="A366" i="3" l="1"/>
  <c r="B365" i="3"/>
  <c r="C365" i="3" s="1"/>
  <c r="E365" i="3" s="1"/>
  <c r="A367" i="3" l="1"/>
  <c r="B366" i="3"/>
  <c r="C366" i="3" s="1"/>
  <c r="E366" i="3" s="1"/>
  <c r="B367" i="3" l="1"/>
  <c r="C367" i="3" s="1"/>
  <c r="G3" i="3"/>
  <c r="D1" i="3" l="1"/>
  <c r="D2" i="3" s="1"/>
  <c r="D3" i="3" s="1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E367" i="3"/>
  <c r="G4" i="3" s="1"/>
</calcChain>
</file>

<file path=xl/sharedStrings.xml><?xml version="1.0" encoding="utf-8"?>
<sst xmlns="http://schemas.openxmlformats.org/spreadsheetml/2006/main" count="715" uniqueCount="273">
  <si>
    <t>S</t>
  </si>
  <si>
    <t>001</t>
  </si>
  <si>
    <t>SY des Eaux du Sud</t>
  </si>
  <si>
    <t>SES</t>
  </si>
  <si>
    <t>002</t>
  </si>
  <si>
    <t>Transport Intercommunal du Canton d'Esch</t>
  </si>
  <si>
    <t>TICE</t>
  </si>
  <si>
    <t>003</t>
  </si>
  <si>
    <t xml:space="preserve">Distribution des Eaux des Ardennes </t>
  </si>
  <si>
    <t>DEA</t>
  </si>
  <si>
    <t>004</t>
  </si>
  <si>
    <t>SY des Eaux du Sud-Est</t>
  </si>
  <si>
    <t>SESE</t>
  </si>
  <si>
    <t>005</t>
  </si>
  <si>
    <t>Distribution Eau Remich</t>
  </si>
  <si>
    <t>DER</t>
  </si>
  <si>
    <t>006</t>
  </si>
  <si>
    <t>Distribution Eau de l'Est</t>
  </si>
  <si>
    <t>DEE</t>
  </si>
  <si>
    <t>007</t>
  </si>
  <si>
    <t xml:space="preserve">SY pour la Salubrité Publique </t>
  </si>
  <si>
    <t>SYCOSAL</t>
  </si>
  <si>
    <t>008</t>
  </si>
  <si>
    <t>Distribution Eau Wormeldange</t>
  </si>
  <si>
    <t>009</t>
  </si>
  <si>
    <t>Distribution Eau Blumenthal</t>
  </si>
  <si>
    <t>010</t>
  </si>
  <si>
    <t>Hôpital Intercommunal de Steinfort</t>
  </si>
  <si>
    <t>HIS</t>
  </si>
  <si>
    <t>011</t>
  </si>
  <si>
    <t>SY pour l'Hygiène du Canton Capellen</t>
  </si>
  <si>
    <t>SICA</t>
  </si>
  <si>
    <t>012</t>
  </si>
  <si>
    <t>Distribution Eau Grevenmacher</t>
  </si>
  <si>
    <t>013</t>
  </si>
  <si>
    <t>SY pour l'enlèvement des ordures</t>
  </si>
  <si>
    <t>SIC</t>
  </si>
  <si>
    <t>014</t>
  </si>
  <si>
    <t>SY pour le transport de gaz</t>
  </si>
  <si>
    <t>SYTRAGAZ</t>
  </si>
  <si>
    <t>015</t>
  </si>
  <si>
    <t xml:space="preserve">SY des Eaux du Barrage d'Esch-sur-Sûre </t>
  </si>
  <si>
    <t>SEBES</t>
  </si>
  <si>
    <t>016</t>
  </si>
  <si>
    <t>Distribution Eau Savelborn</t>
  </si>
  <si>
    <t>017</t>
  </si>
  <si>
    <t>SY d'une école régionale à Dreiborn</t>
  </si>
  <si>
    <t>BILLEK</t>
  </si>
  <si>
    <t>018</t>
  </si>
  <si>
    <t xml:space="preserve">SY pour la destruction des ordures </t>
  </si>
  <si>
    <t>SIDOR</t>
  </si>
  <si>
    <t>019</t>
  </si>
  <si>
    <t>SY pr la gestion des déchets Diekirch</t>
  </si>
  <si>
    <t>SIDEC</t>
  </si>
  <si>
    <t>020</t>
  </si>
  <si>
    <t xml:space="preserve">Piscine intercommunale de l'Alzette </t>
  </si>
  <si>
    <t>PIDAL</t>
  </si>
  <si>
    <t>021</t>
  </si>
  <si>
    <t xml:space="preserve">SY pr la gestion des ordures Wiltz </t>
  </si>
  <si>
    <t>SIDA</t>
  </si>
  <si>
    <t>022</t>
  </si>
  <si>
    <t>SY pr la gestion des déchets m. Gmacher, Remich, Echternach</t>
  </si>
  <si>
    <t>SIGRE</t>
  </si>
  <si>
    <t>023</t>
  </si>
  <si>
    <t xml:space="preserve">SY pr le fonct. d'une station d'épuration </t>
  </si>
  <si>
    <t>SIAS</t>
  </si>
  <si>
    <t>024</t>
  </si>
  <si>
    <t xml:space="preserve">Hôpital inter. Differdange-Pétange-Bascharage </t>
  </si>
  <si>
    <t>HPMA</t>
  </si>
  <si>
    <t>025</t>
  </si>
  <si>
    <t>SY d'une Maison de retraite Clervaux</t>
  </si>
  <si>
    <t>026</t>
  </si>
  <si>
    <t xml:space="preserve">SY abattoir régional d'Esch </t>
  </si>
  <si>
    <t>SARE</t>
  </si>
  <si>
    <t>027</t>
  </si>
  <si>
    <t>Distribution Eau Waldbillig</t>
  </si>
  <si>
    <t>DEWA</t>
  </si>
  <si>
    <t>028</t>
  </si>
  <si>
    <t xml:space="preserve">SY d'un crématoire intercommunal </t>
  </si>
  <si>
    <t>SICEC</t>
  </si>
  <si>
    <t>029</t>
  </si>
  <si>
    <t>Ecole de Musique du canton de Rédange</t>
  </si>
  <si>
    <t>030</t>
  </si>
  <si>
    <t xml:space="preserve">SY pr la gestion d'un centre informatique </t>
  </si>
  <si>
    <t>SIGI</t>
  </si>
  <si>
    <t>031</t>
  </si>
  <si>
    <t>SY pr le sport à Hoscheid et Hosingen</t>
  </si>
  <si>
    <t>SISPOLO</t>
  </si>
  <si>
    <t>032</t>
  </si>
  <si>
    <t>SY pour le sport à Kayl/Tétange/Rumelange</t>
  </si>
  <si>
    <t>SICOSPORT</t>
  </si>
  <si>
    <t>033</t>
  </si>
  <si>
    <t xml:space="preserve">SY inter. expl. d'un hall de tennis à Erpeldange </t>
  </si>
  <si>
    <t>SIT</t>
  </si>
  <si>
    <t>034</t>
  </si>
  <si>
    <t>SY inter. pr la promotion du canton de Clervaux</t>
  </si>
  <si>
    <t>SICLER</t>
  </si>
  <si>
    <t>035</t>
  </si>
  <si>
    <t>SY inter. maintien à domicile Medernach</t>
  </si>
  <si>
    <t>036</t>
  </si>
  <si>
    <t xml:space="preserve">SY des Villes et Communes luxembourgeoises </t>
  </si>
  <si>
    <t>SYVICOL</t>
  </si>
  <si>
    <t>037</t>
  </si>
  <si>
    <t xml:space="preserve">SY zone d'act. écon. du canton Grevenmacher </t>
  </si>
  <si>
    <t>SIAEG</t>
  </si>
  <si>
    <t>038</t>
  </si>
  <si>
    <t>SY soins à domicile Wasserbillig</t>
  </si>
  <si>
    <t>039</t>
  </si>
  <si>
    <t xml:space="preserve">SY interc. Parc Naturel Haute-Sûre </t>
  </si>
  <si>
    <t>SYCOPAN</t>
  </si>
  <si>
    <t>040</t>
  </si>
  <si>
    <t xml:space="preserve">SY de l'ouest pr la conservation de la nature </t>
  </si>
  <si>
    <t>SICONA-Ouest</t>
  </si>
  <si>
    <t>041</t>
  </si>
  <si>
    <t>SY Ecole régionale Harlange</t>
  </si>
  <si>
    <t>042</t>
  </si>
  <si>
    <t>SY intercommunal De Réidener Kanton</t>
  </si>
  <si>
    <t>043</t>
  </si>
  <si>
    <t>SY intercommunal Ecole régionale Reuler</t>
  </si>
  <si>
    <t>SIERS</t>
  </si>
  <si>
    <t>044</t>
  </si>
  <si>
    <t xml:space="preserve">SY intercommunal à vocation écologique </t>
  </si>
  <si>
    <t>SIVEC</t>
  </si>
  <si>
    <t>045</t>
  </si>
  <si>
    <t>SY pr une station d'épuration biologique</t>
  </si>
  <si>
    <t>SIFRIDAWE</t>
  </si>
  <si>
    <t>046</t>
  </si>
  <si>
    <t xml:space="preserve">SY pr l'expl. station d'épuration et recyclage </t>
  </si>
  <si>
    <t>STEP</t>
  </si>
  <si>
    <t>047</t>
  </si>
  <si>
    <t>SY zone d'act. économiques régional à Wiltz</t>
  </si>
  <si>
    <t>SIAEW/ZARW</t>
  </si>
  <si>
    <t>048</t>
  </si>
  <si>
    <t xml:space="preserve">SY intercommunal de la Vallée de l'Our </t>
  </si>
  <si>
    <t>SIVOUR</t>
  </si>
  <si>
    <t>049</t>
  </si>
  <si>
    <t>SY inter. d'une Ecole centrale à Medernach</t>
  </si>
  <si>
    <t>050</t>
  </si>
  <si>
    <t xml:space="preserve">SY zone d'act. écon. régionale à Ehlerange </t>
  </si>
  <si>
    <t>ZARE</t>
  </si>
  <si>
    <t>051</t>
  </si>
  <si>
    <t>SY Ecole interc. et ensemble infr. sport. rég.</t>
  </si>
  <si>
    <t>SYNECOSPORT</t>
  </si>
  <si>
    <t>052</t>
  </si>
  <si>
    <t xml:space="preserve">SY pr l'expl. centre de compostage rég. Mondercange </t>
  </si>
  <si>
    <t>Minett-Kompost</t>
  </si>
  <si>
    <t>053</t>
  </si>
  <si>
    <t xml:space="preserve">SY de dépollution des eaux résiduaires du Nord </t>
  </si>
  <si>
    <t>SIDEN</t>
  </si>
  <si>
    <t>054</t>
  </si>
  <si>
    <t xml:space="preserve">SY enseig. scol. Wilwerwiltz et Kautenbach </t>
  </si>
  <si>
    <t>SCHOULKAUZ</t>
  </si>
  <si>
    <t>055</t>
  </si>
  <si>
    <t>SY de dépoll.des eaux résiduaires de l'Ouest</t>
  </si>
  <si>
    <t>SIDERO</t>
  </si>
  <si>
    <t>056</t>
  </si>
  <si>
    <t xml:space="preserve">SY zone d'act. écon. du canton de Remich </t>
  </si>
  <si>
    <t>SIAER</t>
  </si>
  <si>
    <t>057</t>
  </si>
  <si>
    <t>SY distribution de l'eau dans la région de l'Est</t>
  </si>
  <si>
    <t>SIDERE</t>
  </si>
  <si>
    <t>058</t>
  </si>
  <si>
    <t xml:space="preserve">SY expl. d'un hall de tennis canton de Grevenm. </t>
  </si>
  <si>
    <t>SITEG</t>
  </si>
  <si>
    <t>059</t>
  </si>
  <si>
    <t xml:space="preserve">SY interc. pr l'assain. du bassin de la Chiers </t>
  </si>
  <si>
    <t>SIACH</t>
  </si>
  <si>
    <t>060</t>
  </si>
  <si>
    <t xml:space="preserve">SY interc. pr l'expl. d'une piscine rég. et communale </t>
  </si>
  <si>
    <t>SPIC</t>
  </si>
  <si>
    <t>061</t>
  </si>
  <si>
    <t xml:space="preserve">SY intercommunal Kordall </t>
  </si>
  <si>
    <t>SIKOR</t>
  </si>
  <si>
    <t>062</t>
  </si>
  <si>
    <t xml:space="preserve">SY intercommunal d'une Ecole centrale à Tandel </t>
  </si>
  <si>
    <t>063</t>
  </si>
  <si>
    <t xml:space="preserve">SY Zone d'act. écon. canton d'Echternach </t>
  </si>
  <si>
    <t>SIAEE</t>
  </si>
  <si>
    <t>064</t>
  </si>
  <si>
    <t xml:space="preserve">SY interc. d'un hall sportif à Larochette </t>
  </si>
  <si>
    <t>FILANO</t>
  </si>
  <si>
    <t>065</t>
  </si>
  <si>
    <t>SY interc. d'une piscine régionale et communale</t>
  </si>
  <si>
    <t>SICEP</t>
  </si>
  <si>
    <t>066</t>
  </si>
  <si>
    <t xml:space="preserve">SY interc. d'un parc naturel de la Haute-Sûre </t>
  </si>
  <si>
    <t>Naturpark Oewersauer</t>
  </si>
  <si>
    <t>067</t>
  </si>
  <si>
    <t xml:space="preserve">SY interc. d'une piscine  à Rédange/Attert </t>
  </si>
  <si>
    <t>Réidener Schwemm</t>
  </si>
  <si>
    <t>068</t>
  </si>
  <si>
    <t xml:space="preserve">SY interc. pour la conservation de la nature </t>
  </si>
  <si>
    <t>SICONA-Centre</t>
  </si>
  <si>
    <t>069</t>
  </si>
  <si>
    <t xml:space="preserve">SY d'un centre scol. interc. à Heiderscheid </t>
  </si>
  <si>
    <t>070</t>
  </si>
  <si>
    <t xml:space="preserve">SY interc. de dépoll. des eaux résiduaires de l'Est </t>
  </si>
  <si>
    <t>SIDEREST</t>
  </si>
  <si>
    <t>071</t>
  </si>
  <si>
    <t xml:space="preserve">Centre de natation intercommunal "Les Thermes" </t>
  </si>
  <si>
    <t>CNI Les Thermes</t>
  </si>
  <si>
    <t>072</t>
  </si>
  <si>
    <t>SY Diekirch et Ettelbrück org. établ.d'enseig. musical</t>
  </si>
  <si>
    <t>CMNord</t>
  </si>
  <si>
    <t>073</t>
  </si>
  <si>
    <t>SY  d'un centre de natation Bettembourg et Leudelange</t>
  </si>
  <si>
    <t>An der Schwemm</t>
  </si>
  <si>
    <t>074</t>
  </si>
  <si>
    <t xml:space="preserve">SY pour la promotion de la région du sud </t>
  </si>
  <si>
    <t>PRO-SUD</t>
  </si>
  <si>
    <t>075</t>
  </si>
  <si>
    <t>SY piscine interc. Mondercange et Dippach</t>
  </si>
  <si>
    <t>PIMODI</t>
  </si>
  <si>
    <t>076</t>
  </si>
  <si>
    <t>SY intercommunal d'une piscine régionale et communale</t>
  </si>
  <si>
    <t>CNI Syrdall</t>
  </si>
  <si>
    <t>077</t>
  </si>
  <si>
    <t xml:space="preserve">SY des Eaux du Centre </t>
  </si>
  <si>
    <t>SEC</t>
  </si>
  <si>
    <t>078</t>
  </si>
  <si>
    <t xml:space="preserve">SY pr l'amén. et la gestion du Parc Naturel de l'Our </t>
  </si>
  <si>
    <t>Naturpark Our</t>
  </si>
  <si>
    <t>079</t>
  </si>
  <si>
    <t xml:space="preserve">SY intercommunal "Am Haff" </t>
  </si>
  <si>
    <t>080</t>
  </si>
  <si>
    <t xml:space="preserve">SY de dépollution des eaux résiduaires de l'Est </t>
  </si>
  <si>
    <t>SIDEST</t>
  </si>
  <si>
    <t>081</t>
  </si>
  <si>
    <t xml:space="preserve">SY Zone d'activités écon. région de l'Ouest </t>
  </si>
  <si>
    <t>ZARO</t>
  </si>
  <si>
    <t>082</t>
  </si>
  <si>
    <t xml:space="preserve">SY d'un Parc Naturel région Mullerthal </t>
  </si>
  <si>
    <t>Syndicat Mullerthal</t>
  </si>
  <si>
    <t>083</t>
  </si>
  <si>
    <t>SY Zone d’activités économiques Nordstad</t>
  </si>
  <si>
    <t>ZANO</t>
  </si>
  <si>
    <t>084</t>
  </si>
  <si>
    <t>SY Ecole Boevange/Attert et Tuntange</t>
  </si>
  <si>
    <t>085</t>
  </si>
  <si>
    <t>SY Zone d'activités Bettembourg, Dudelange et Roeser</t>
  </si>
  <si>
    <t>Année</t>
  </si>
  <si>
    <t>Syndicat du jour</t>
  </si>
  <si>
    <t>Dépassement?</t>
  </si>
  <si>
    <t>Nbre heures syndicat:</t>
  </si>
  <si>
    <t>Nombre jours:</t>
  </si>
  <si>
    <t>Élu (Prénom et NOM)</t>
  </si>
  <si>
    <t>Nombre de mauvaises phases:</t>
  </si>
  <si>
    <t>Remarque:</t>
  </si>
  <si>
    <t>Lieu/ Date:</t>
  </si>
  <si>
    <t>, le</t>
  </si>
  <si>
    <t>Nom entier du syndicat</t>
  </si>
  <si>
    <t>Nom abrégé du syndicat (si existe)</t>
  </si>
  <si>
    <t>Code</t>
  </si>
  <si>
    <t>Merci de choisir soit le nom entier du syndicat, soit son nom abrégé:</t>
  </si>
  <si>
    <t>SY pr la gestion des déchets Grevenmacher, Remich, Echternach</t>
  </si>
  <si>
    <t>086</t>
  </si>
  <si>
    <t>SY pour l'aménagement et la gestion du Parc Naturel du "Mëllerdall"</t>
  </si>
  <si>
    <t>Naturpark Mëllerdall</t>
  </si>
  <si>
    <t>Nom du syndicat de communes</t>
  </si>
  <si>
    <t xml:space="preserve">COMMUNE DE </t>
  </si>
  <si>
    <t>Vu et certifié exact</t>
  </si>
  <si>
    <t>Le collège des bourgmestre et échevins</t>
  </si>
  <si>
    <t>Date début  délégué dans le syndicat de communes *</t>
  </si>
  <si>
    <t>(article 3bis du règlement grand-ducal modifié du 6 décembre 1989 concernant le congé politique des bourgmestres, échevins et conseillers communaux)</t>
  </si>
  <si>
    <t>Date fin délégué dans le syndicat de communes*</t>
  </si>
  <si>
    <t>Congé politique pour élus délégués dans les syndicats de communes dont la commune est membre :</t>
  </si>
  <si>
    <r>
      <t xml:space="preserve">Nombre </t>
    </r>
    <r>
      <rPr>
        <b/>
        <u/>
        <sz val="22"/>
        <color theme="1"/>
        <rFont val="Calibri"/>
        <family val="2"/>
        <scheme val="minor"/>
      </rPr>
      <t>supplémentaire</t>
    </r>
    <r>
      <rPr>
        <b/>
        <sz val="22"/>
        <color theme="1"/>
        <rFont val="Calibri"/>
        <family val="2"/>
        <scheme val="minor"/>
      </rPr>
      <t xml:space="preserve"> d'heures de congé politique</t>
    </r>
  </si>
  <si>
    <t>au syndicat de communes.</t>
  </si>
  <si>
    <r>
      <t>* Le droit au congé politique (supplémentaire) commence le 1</t>
    </r>
    <r>
      <rPr>
        <b/>
        <vertAlign val="superscript"/>
        <sz val="18"/>
        <color theme="1"/>
        <rFont val="Calibri"/>
        <family val="2"/>
        <scheme val="minor"/>
      </rPr>
      <t>er</t>
    </r>
    <r>
      <rPr>
        <b/>
        <sz val="18"/>
        <color theme="1"/>
        <rFont val="Calibri"/>
        <family val="2"/>
        <scheme val="minor"/>
      </rPr>
      <t xml:space="preserve"> du mois qui suit la date de délivrance du certificat précité et prend fin le jour de la cessation du mandat</t>
    </r>
  </si>
  <si>
    <t>087</t>
  </si>
  <si>
    <t>Syndicat de communes pour la création, l’aménagement, la promotion et l’exploitation de zones d’activités économiques régionales Mierscherdall</t>
  </si>
  <si>
    <t>ZAMID</t>
  </si>
  <si>
    <t>N° d'identification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</si>
</sst>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\-##\-##\-###\-##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22"/>
      <color theme="1"/>
      <name val="Times New Roman"/>
      <family val="1"/>
    </font>
    <font>
      <b/>
      <vertAlign val="superscript"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49" fontId="0" fillId="2" borderId="1" xfId="0" applyNumberFormat="1" applyFill="1" applyBorder="1"/>
    <xf numFmtId="165" fontId="0" fillId="0" borderId="0" xfId="0" applyNumberFormat="1"/>
    <xf numFmtId="14" fontId="0" fillId="0" borderId="0" xfId="0" applyNumberFormat="1"/>
    <xf numFmtId="0" fontId="0" fillId="0" borderId="0" xfId="0" applyBorder="1"/>
    <xf numFmtId="0" fontId="0" fillId="0" borderId="0" xfId="0" applyAlignment="1">
      <alignment wrapText="1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1" xfId="0" applyBorder="1"/>
    <xf numFmtId="0" fontId="0" fillId="0" borderId="12" xfId="0" applyBorder="1"/>
    <xf numFmtId="16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0" fontId="0" fillId="0" borderId="13" xfId="0" applyBorder="1"/>
    <xf numFmtId="0" fontId="0" fillId="0" borderId="14" xfId="0" applyBorder="1"/>
    <xf numFmtId="164" fontId="0" fillId="0" borderId="0" xfId="0" applyNumberFormat="1" applyBorder="1" applyAlignment="1">
      <alignment horizontal="left"/>
    </xf>
    <xf numFmtId="0" fontId="0" fillId="0" borderId="15" xfId="0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/>
    <xf numFmtId="0" fontId="0" fillId="0" borderId="17" xfId="0" applyBorder="1"/>
    <xf numFmtId="164" fontId="0" fillId="0" borderId="17" xfId="0" applyNumberFormat="1" applyBorder="1" applyAlignment="1">
      <alignment horizontal="left"/>
    </xf>
    <xf numFmtId="165" fontId="0" fillId="0" borderId="17" xfId="0" applyNumberFormat="1" applyBorder="1" applyAlignment="1">
      <alignment horizontal="left"/>
    </xf>
    <xf numFmtId="0" fontId="0" fillId="0" borderId="18" xfId="0" applyBorder="1"/>
    <xf numFmtId="0" fontId="1" fillId="0" borderId="29" xfId="0" applyFont="1" applyBorder="1"/>
    <xf numFmtId="0" fontId="1" fillId="0" borderId="0" xfId="0" applyFont="1" applyBorder="1"/>
    <xf numFmtId="165" fontId="1" fillId="0" borderId="0" xfId="0" applyNumberFormat="1" applyFont="1" applyBorder="1" applyAlignment="1">
      <alignment horizontal="left"/>
    </xf>
    <xf numFmtId="165" fontId="1" fillId="0" borderId="23" xfId="0" applyNumberFormat="1" applyFont="1" applyBorder="1" applyAlignment="1">
      <alignment horizontal="left"/>
    </xf>
    <xf numFmtId="0" fontId="1" fillId="0" borderId="24" xfId="0" applyFont="1" applyBorder="1"/>
    <xf numFmtId="0" fontId="2" fillId="0" borderId="28" xfId="0" applyFont="1" applyBorder="1"/>
    <xf numFmtId="164" fontId="2" fillId="0" borderId="0" xfId="0" applyNumberFormat="1" applyFont="1" applyBorder="1" applyAlignment="1">
      <alignment horizontal="left"/>
    </xf>
    <xf numFmtId="0" fontId="3" fillId="0" borderId="0" xfId="0" applyFont="1"/>
    <xf numFmtId="0" fontId="3" fillId="4" borderId="0" xfId="0" applyFont="1" applyFill="1"/>
    <xf numFmtId="0" fontId="4" fillId="3" borderId="30" xfId="0" applyFont="1" applyFill="1" applyBorder="1" applyAlignment="1">
      <alignment wrapText="1"/>
    </xf>
    <xf numFmtId="0" fontId="4" fillId="3" borderId="31" xfId="0" applyFont="1" applyFill="1" applyBorder="1" applyAlignment="1">
      <alignment wrapText="1"/>
    </xf>
    <xf numFmtId="0" fontId="4" fillId="3" borderId="32" xfId="0" applyFont="1" applyFill="1" applyBorder="1" applyAlignment="1">
      <alignment wrapText="1"/>
    </xf>
    <xf numFmtId="49" fontId="3" fillId="0" borderId="9" xfId="0" applyNumberFormat="1" applyFont="1" applyFill="1" applyBorder="1"/>
    <xf numFmtId="0" fontId="3" fillId="0" borderId="9" xfId="0" applyFont="1" applyFill="1" applyBorder="1"/>
    <xf numFmtId="49" fontId="3" fillId="0" borderId="1" xfId="0" applyNumberFormat="1" applyFont="1" applyFill="1" applyBorder="1"/>
    <xf numFmtId="0" fontId="3" fillId="0" borderId="1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0" xfId="0" applyFont="1"/>
    <xf numFmtId="0" fontId="0" fillId="0" borderId="28" xfId="0" applyBorder="1"/>
    <xf numFmtId="0" fontId="0" fillId="0" borderId="22" xfId="0" applyBorder="1"/>
    <xf numFmtId="164" fontId="1" fillId="0" borderId="23" xfId="0" applyNumberFormat="1" applyFont="1" applyBorder="1" applyAlignment="1">
      <alignment horizontal="left"/>
    </xf>
    <xf numFmtId="0" fontId="1" fillId="0" borderId="23" xfId="0" applyFont="1" applyBorder="1"/>
    <xf numFmtId="165" fontId="7" fillId="0" borderId="0" xfId="0" applyNumberFormat="1" applyFont="1" applyBorder="1" applyAlignment="1">
      <alignment horizontal="left"/>
    </xf>
    <xf numFmtId="0" fontId="4" fillId="0" borderId="28" xfId="0" applyFont="1" applyBorder="1"/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165" fontId="4" fillId="0" borderId="0" xfId="0" applyNumberFormat="1" applyFont="1" applyBorder="1" applyAlignment="1">
      <alignment horizontal="left"/>
    </xf>
    <xf numFmtId="0" fontId="6" fillId="0" borderId="19" xfId="0" applyFont="1" applyBorder="1"/>
    <xf numFmtId="164" fontId="8" fillId="0" borderId="20" xfId="0" applyNumberFormat="1" applyFont="1" applyBorder="1" applyAlignment="1">
      <alignment horizontal="left"/>
    </xf>
    <xf numFmtId="0" fontId="8" fillId="0" borderId="20" xfId="0" applyFont="1" applyBorder="1"/>
    <xf numFmtId="165" fontId="8" fillId="0" borderId="20" xfId="0" applyNumberFormat="1" applyFont="1" applyBorder="1" applyAlignment="1">
      <alignment horizontal="left"/>
    </xf>
    <xf numFmtId="0" fontId="8" fillId="0" borderId="21" xfId="0" applyFont="1" applyBorder="1"/>
    <xf numFmtId="0" fontId="8" fillId="0" borderId="29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6" fillId="3" borderId="2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left" wrapText="1"/>
      <protection locked="0"/>
    </xf>
    <xf numFmtId="164" fontId="8" fillId="0" borderId="9" xfId="0" applyNumberFormat="1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165" fontId="8" fillId="0" borderId="9" xfId="0" applyNumberFormat="1" applyFont="1" applyBorder="1" applyAlignment="1" applyProtection="1">
      <alignment horizontal="center" wrapText="1"/>
      <protection locked="0"/>
    </xf>
    <xf numFmtId="2" fontId="8" fillId="0" borderId="10" xfId="0" applyNumberFormat="1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164" fontId="8" fillId="0" borderId="6" xfId="0" applyNumberFormat="1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165" fontId="8" fillId="0" borderId="6" xfId="0" applyNumberFormat="1" applyFont="1" applyBorder="1" applyAlignment="1" applyProtection="1">
      <alignment horizontal="center" wrapText="1"/>
      <protection locked="0"/>
    </xf>
    <xf numFmtId="2" fontId="8" fillId="0" borderId="7" xfId="0" applyNumberFormat="1" applyFont="1" applyBorder="1" applyAlignment="1" applyProtection="1">
      <alignment wrapText="1"/>
      <protection locked="0"/>
    </xf>
    <xf numFmtId="164" fontId="8" fillId="0" borderId="0" xfId="0" applyNumberFormat="1" applyFont="1" applyBorder="1" applyAlignment="1">
      <alignment horizontal="left"/>
    </xf>
    <xf numFmtId="0" fontId="6" fillId="0" borderId="25" xfId="0" applyFont="1" applyBorder="1"/>
    <xf numFmtId="165" fontId="8" fillId="0" borderId="26" xfId="0" applyNumberFormat="1" applyFont="1" applyBorder="1" applyAlignment="1">
      <alignment horizontal="left"/>
    </xf>
    <xf numFmtId="165" fontId="8" fillId="0" borderId="26" xfId="0" applyNumberFormat="1" applyFont="1" applyBorder="1" applyAlignment="1" applyProtection="1">
      <alignment horizontal="left"/>
      <protection locked="0"/>
    </xf>
    <xf numFmtId="0" fontId="8" fillId="0" borderId="27" xfId="0" applyFont="1" applyBorder="1"/>
    <xf numFmtId="0" fontId="6" fillId="0" borderId="19" xfId="0" applyFont="1" applyBorder="1" applyAlignment="1">
      <alignment vertical="center"/>
    </xf>
    <xf numFmtId="0" fontId="6" fillId="0" borderId="20" xfId="0" applyFont="1" applyBorder="1"/>
    <xf numFmtId="0" fontId="8" fillId="0" borderId="28" xfId="0" applyFont="1" applyBorder="1"/>
    <xf numFmtId="0" fontId="11" fillId="0" borderId="0" xfId="0" applyFont="1" applyBorder="1" applyAlignment="1">
      <alignment vertical="center"/>
    </xf>
    <xf numFmtId="164" fontId="9" fillId="0" borderId="20" xfId="0" applyNumberFormat="1" applyFont="1" applyBorder="1" applyAlignment="1" applyProtection="1">
      <alignment horizontal="left" vertical="center" wrapText="1"/>
      <protection locked="0"/>
    </xf>
    <xf numFmtId="164" fontId="9" fillId="0" borderId="21" xfId="0" applyNumberFormat="1" applyFont="1" applyBorder="1" applyAlignment="1" applyProtection="1">
      <alignment horizontal="left" vertical="center" wrapText="1"/>
      <protection locked="0"/>
    </xf>
    <xf numFmtId="164" fontId="9" fillId="0" borderId="23" xfId="0" applyNumberFormat="1" applyFont="1" applyBorder="1" applyAlignment="1" applyProtection="1">
      <alignment horizontal="left" vertical="center" wrapText="1"/>
      <protection locked="0"/>
    </xf>
    <xf numFmtId="164" fontId="9" fillId="0" borderId="24" xfId="0" applyNumberFormat="1" applyFont="1" applyBorder="1" applyAlignment="1" applyProtection="1">
      <alignment horizontal="left" vertical="center" wrapText="1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9" fillId="0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tabSelected="1" view="pageLayout" zoomScale="60" zoomScaleNormal="55" zoomScalePageLayoutView="60" workbookViewId="0">
      <selection activeCell="D6" sqref="D6"/>
    </sheetView>
  </sheetViews>
  <sheetFormatPr defaultColWidth="9.140625" defaultRowHeight="23.25" x14ac:dyDescent="0.35"/>
  <cols>
    <col min="1" max="1" width="1.42578125" customWidth="1"/>
    <col min="2" max="2" width="1" customWidth="1"/>
    <col min="3" max="3" width="65.85546875" customWidth="1"/>
    <col min="4" max="4" width="33.85546875" style="10" customWidth="1"/>
    <col min="5" max="5" width="53.7109375" customWidth="1"/>
    <col min="6" max="7" width="30.7109375" style="9" customWidth="1"/>
    <col min="8" max="8" width="30.7109375" customWidth="1"/>
    <col min="9" max="9" width="1" customWidth="1"/>
    <col min="11" max="11" width="9.140625" style="33"/>
    <col min="12" max="12" width="103" style="33" bestFit="1" customWidth="1"/>
    <col min="13" max="13" width="80.140625" style="33" bestFit="1" customWidth="1"/>
  </cols>
  <sheetData>
    <row r="1" spans="2:13" ht="6.75" customHeight="1" thickTop="1" x14ac:dyDescent="0.35">
      <c r="B1" s="11"/>
      <c r="C1" s="12"/>
      <c r="D1" s="13"/>
      <c r="E1" s="12"/>
      <c r="F1" s="14"/>
      <c r="G1" s="14"/>
      <c r="H1" s="12"/>
      <c r="I1" s="15"/>
    </row>
    <row r="2" spans="2:13" ht="28.5" x14ac:dyDescent="0.45">
      <c r="B2" s="16"/>
      <c r="C2" s="54"/>
      <c r="D2" s="55"/>
      <c r="E2" s="56"/>
      <c r="F2" s="57"/>
      <c r="G2" s="57"/>
      <c r="H2" s="58"/>
      <c r="I2" s="18"/>
      <c r="K2" s="34" t="s">
        <v>253</v>
      </c>
      <c r="L2" s="34"/>
    </row>
    <row r="3" spans="2:13" ht="24" customHeight="1" thickBot="1" x14ac:dyDescent="0.5">
      <c r="B3" s="16"/>
      <c r="C3" s="95" t="s">
        <v>259</v>
      </c>
      <c r="D3" s="96"/>
      <c r="E3" s="100"/>
      <c r="F3" s="100"/>
      <c r="G3" s="100"/>
      <c r="H3" s="59"/>
      <c r="I3" s="18"/>
    </row>
    <row r="4" spans="2:13" s="8" customFormat="1" ht="53.25" customHeight="1" thickBot="1" x14ac:dyDescent="0.5">
      <c r="B4" s="19"/>
      <c r="C4" s="97" t="s">
        <v>265</v>
      </c>
      <c r="D4" s="98"/>
      <c r="E4" s="98"/>
      <c r="F4" s="98"/>
      <c r="G4" s="98"/>
      <c r="H4" s="99"/>
      <c r="I4" s="20"/>
      <c r="K4" s="35" t="s">
        <v>252</v>
      </c>
      <c r="L4" s="36" t="s">
        <v>250</v>
      </c>
      <c r="M4" s="37" t="s">
        <v>251</v>
      </c>
    </row>
    <row r="5" spans="2:13" ht="29.25" thickBot="1" x14ac:dyDescent="0.5">
      <c r="B5" s="16"/>
      <c r="C5" s="60"/>
      <c r="D5" s="60"/>
      <c r="E5" s="61"/>
      <c r="F5" s="60"/>
      <c r="G5" s="62"/>
      <c r="H5" s="63"/>
      <c r="I5" s="18"/>
      <c r="K5" s="38" t="s">
        <v>1</v>
      </c>
      <c r="L5" s="39" t="s">
        <v>2</v>
      </c>
      <c r="M5" s="39" t="s">
        <v>3</v>
      </c>
    </row>
    <row r="6" spans="2:13" ht="114" x14ac:dyDescent="0.35">
      <c r="B6" s="16"/>
      <c r="C6" s="64" t="s">
        <v>245</v>
      </c>
      <c r="D6" s="65" t="s">
        <v>272</v>
      </c>
      <c r="E6" s="66" t="s">
        <v>258</v>
      </c>
      <c r="F6" s="67" t="s">
        <v>262</v>
      </c>
      <c r="G6" s="67" t="s">
        <v>264</v>
      </c>
      <c r="H6" s="68" t="s">
        <v>266</v>
      </c>
      <c r="I6" s="18"/>
      <c r="K6" s="40" t="s">
        <v>4</v>
      </c>
      <c r="L6" s="41" t="s">
        <v>5</v>
      </c>
      <c r="M6" s="41" t="s">
        <v>6</v>
      </c>
    </row>
    <row r="7" spans="2:13" s="8" customFormat="1" ht="28.5" x14ac:dyDescent="0.45">
      <c r="B7" s="19"/>
      <c r="C7" s="69"/>
      <c r="D7" s="70"/>
      <c r="E7" s="71"/>
      <c r="F7" s="72"/>
      <c r="G7" s="72"/>
      <c r="H7" s="73"/>
      <c r="I7" s="20"/>
      <c r="K7" s="40" t="s">
        <v>7</v>
      </c>
      <c r="L7" s="41" t="s">
        <v>8</v>
      </c>
      <c r="M7" s="41" t="s">
        <v>9</v>
      </c>
    </row>
    <row r="8" spans="2:13" s="8" customFormat="1" ht="28.5" x14ac:dyDescent="0.45">
      <c r="B8" s="19"/>
      <c r="C8" s="69"/>
      <c r="D8" s="70"/>
      <c r="E8" s="71"/>
      <c r="F8" s="72"/>
      <c r="G8" s="72"/>
      <c r="H8" s="73"/>
      <c r="I8" s="20"/>
      <c r="K8" s="40" t="s">
        <v>10</v>
      </c>
      <c r="L8" s="41" t="s">
        <v>11</v>
      </c>
      <c r="M8" s="41" t="s">
        <v>12</v>
      </c>
    </row>
    <row r="9" spans="2:13" s="8" customFormat="1" ht="28.5" x14ac:dyDescent="0.45">
      <c r="B9" s="19"/>
      <c r="C9" s="69"/>
      <c r="D9" s="70"/>
      <c r="E9" s="71"/>
      <c r="F9" s="72"/>
      <c r="G9" s="72"/>
      <c r="H9" s="73"/>
      <c r="I9" s="20"/>
      <c r="K9" s="40" t="s">
        <v>13</v>
      </c>
      <c r="L9" s="41" t="s">
        <v>14</v>
      </c>
      <c r="M9" s="41" t="s">
        <v>15</v>
      </c>
    </row>
    <row r="10" spans="2:13" s="8" customFormat="1" ht="28.5" x14ac:dyDescent="0.45">
      <c r="B10" s="19"/>
      <c r="C10" s="69"/>
      <c r="D10" s="70"/>
      <c r="E10" s="71"/>
      <c r="F10" s="72"/>
      <c r="G10" s="72"/>
      <c r="H10" s="73"/>
      <c r="I10" s="20"/>
      <c r="K10" s="40" t="s">
        <v>16</v>
      </c>
      <c r="L10" s="41" t="s">
        <v>17</v>
      </c>
      <c r="M10" s="41" t="s">
        <v>18</v>
      </c>
    </row>
    <row r="11" spans="2:13" s="8" customFormat="1" ht="28.5" x14ac:dyDescent="0.45">
      <c r="B11" s="19"/>
      <c r="C11" s="69"/>
      <c r="D11" s="70"/>
      <c r="E11" s="71"/>
      <c r="F11" s="72"/>
      <c r="G11" s="72"/>
      <c r="H11" s="73"/>
      <c r="I11" s="20"/>
      <c r="K11" s="40" t="s">
        <v>19</v>
      </c>
      <c r="L11" s="41" t="s">
        <v>20</v>
      </c>
      <c r="M11" s="41" t="s">
        <v>21</v>
      </c>
    </row>
    <row r="12" spans="2:13" s="8" customFormat="1" ht="28.5" x14ac:dyDescent="0.45">
      <c r="B12" s="19"/>
      <c r="C12" s="69"/>
      <c r="D12" s="70"/>
      <c r="E12" s="71"/>
      <c r="F12" s="72"/>
      <c r="G12" s="72"/>
      <c r="H12" s="73"/>
      <c r="I12" s="20"/>
      <c r="K12" s="40" t="s">
        <v>22</v>
      </c>
      <c r="L12" s="41" t="s">
        <v>23</v>
      </c>
      <c r="M12" s="41" t="s">
        <v>23</v>
      </c>
    </row>
    <row r="13" spans="2:13" s="8" customFormat="1" ht="28.5" x14ac:dyDescent="0.45">
      <c r="B13" s="19"/>
      <c r="C13" s="69"/>
      <c r="D13" s="70"/>
      <c r="E13" s="71"/>
      <c r="F13" s="72"/>
      <c r="G13" s="72"/>
      <c r="H13" s="73"/>
      <c r="I13" s="20"/>
      <c r="K13" s="40" t="s">
        <v>24</v>
      </c>
      <c r="L13" s="41" t="s">
        <v>25</v>
      </c>
      <c r="M13" s="41" t="s">
        <v>25</v>
      </c>
    </row>
    <row r="14" spans="2:13" s="8" customFormat="1" ht="28.5" x14ac:dyDescent="0.45">
      <c r="B14" s="19"/>
      <c r="C14" s="69"/>
      <c r="D14" s="70"/>
      <c r="E14" s="71"/>
      <c r="F14" s="72"/>
      <c r="G14" s="72"/>
      <c r="H14" s="73"/>
      <c r="I14" s="20"/>
      <c r="K14" s="40" t="s">
        <v>26</v>
      </c>
      <c r="L14" s="41" t="s">
        <v>27</v>
      </c>
      <c r="M14" s="41" t="s">
        <v>28</v>
      </c>
    </row>
    <row r="15" spans="2:13" s="8" customFormat="1" ht="28.5" x14ac:dyDescent="0.45">
      <c r="B15" s="19"/>
      <c r="C15" s="69"/>
      <c r="D15" s="70"/>
      <c r="E15" s="71"/>
      <c r="F15" s="72"/>
      <c r="G15" s="72"/>
      <c r="H15" s="73"/>
      <c r="I15" s="20"/>
      <c r="K15" s="40" t="s">
        <v>29</v>
      </c>
      <c r="L15" s="41" t="s">
        <v>30</v>
      </c>
      <c r="M15" s="41" t="s">
        <v>31</v>
      </c>
    </row>
    <row r="16" spans="2:13" s="8" customFormat="1" ht="28.5" x14ac:dyDescent="0.45">
      <c r="B16" s="19"/>
      <c r="C16" s="69"/>
      <c r="D16" s="70"/>
      <c r="E16" s="71"/>
      <c r="F16" s="72"/>
      <c r="G16" s="72"/>
      <c r="H16" s="73"/>
      <c r="I16" s="20"/>
      <c r="K16" s="40" t="s">
        <v>32</v>
      </c>
      <c r="L16" s="41" t="s">
        <v>33</v>
      </c>
      <c r="M16" s="41" t="s">
        <v>33</v>
      </c>
    </row>
    <row r="17" spans="1:13" s="8" customFormat="1" ht="28.5" x14ac:dyDescent="0.45">
      <c r="B17" s="19"/>
      <c r="C17" s="69"/>
      <c r="D17" s="70"/>
      <c r="E17" s="71"/>
      <c r="F17" s="72"/>
      <c r="G17" s="72"/>
      <c r="H17" s="73"/>
      <c r="I17" s="20"/>
      <c r="K17" s="40" t="s">
        <v>34</v>
      </c>
      <c r="L17" s="41" t="s">
        <v>35</v>
      </c>
      <c r="M17" s="41" t="s">
        <v>36</v>
      </c>
    </row>
    <row r="18" spans="1:13" s="8" customFormat="1" ht="28.5" x14ac:dyDescent="0.45">
      <c r="B18" s="19"/>
      <c r="C18" s="69"/>
      <c r="D18" s="70"/>
      <c r="E18" s="71"/>
      <c r="F18" s="72"/>
      <c r="G18" s="72"/>
      <c r="H18" s="73"/>
      <c r="I18" s="20"/>
      <c r="K18" s="40" t="s">
        <v>37</v>
      </c>
      <c r="L18" s="41" t="s">
        <v>38</v>
      </c>
      <c r="M18" s="41" t="s">
        <v>39</v>
      </c>
    </row>
    <row r="19" spans="1:13" s="8" customFormat="1" ht="28.5" x14ac:dyDescent="0.45">
      <c r="B19" s="19"/>
      <c r="C19" s="69"/>
      <c r="D19" s="70"/>
      <c r="E19" s="71"/>
      <c r="F19" s="72"/>
      <c r="G19" s="72"/>
      <c r="H19" s="73"/>
      <c r="I19" s="20"/>
      <c r="K19" s="40" t="s">
        <v>40</v>
      </c>
      <c r="L19" s="41" t="s">
        <v>41</v>
      </c>
      <c r="M19" s="41" t="s">
        <v>42</v>
      </c>
    </row>
    <row r="20" spans="1:13" s="8" customFormat="1" ht="28.5" x14ac:dyDescent="0.45">
      <c r="B20" s="19"/>
      <c r="C20" s="69"/>
      <c r="D20" s="70"/>
      <c r="E20" s="71"/>
      <c r="F20" s="72"/>
      <c r="G20" s="72"/>
      <c r="H20" s="73"/>
      <c r="I20" s="20"/>
      <c r="K20" s="40" t="s">
        <v>43</v>
      </c>
      <c r="L20" s="41" t="s">
        <v>44</v>
      </c>
      <c r="M20" s="41" t="s">
        <v>44</v>
      </c>
    </row>
    <row r="21" spans="1:13" s="8" customFormat="1" ht="28.5" x14ac:dyDescent="0.45">
      <c r="B21" s="19"/>
      <c r="C21" s="69"/>
      <c r="D21" s="70"/>
      <c r="E21" s="71"/>
      <c r="F21" s="72"/>
      <c r="G21" s="72"/>
      <c r="H21" s="73"/>
      <c r="I21" s="20"/>
      <c r="K21" s="40" t="s">
        <v>45</v>
      </c>
      <c r="L21" s="41" t="s">
        <v>46</v>
      </c>
      <c r="M21" s="41" t="s">
        <v>47</v>
      </c>
    </row>
    <row r="22" spans="1:13" s="8" customFormat="1" ht="28.5" x14ac:dyDescent="0.45">
      <c r="B22" s="19"/>
      <c r="C22" s="69"/>
      <c r="D22" s="70"/>
      <c r="E22" s="71"/>
      <c r="F22" s="72"/>
      <c r="G22" s="72"/>
      <c r="H22" s="73"/>
      <c r="I22" s="20"/>
      <c r="K22" s="40" t="s">
        <v>48</v>
      </c>
      <c r="L22" s="41" t="s">
        <v>49</v>
      </c>
      <c r="M22" s="41" t="s">
        <v>50</v>
      </c>
    </row>
    <row r="23" spans="1:13" s="8" customFormat="1" ht="28.5" x14ac:dyDescent="0.45">
      <c r="B23" s="19"/>
      <c r="C23" s="69"/>
      <c r="D23" s="70"/>
      <c r="E23" s="71"/>
      <c r="F23" s="72"/>
      <c r="G23" s="72"/>
      <c r="H23" s="73"/>
      <c r="I23" s="20"/>
      <c r="K23" s="40" t="s">
        <v>51</v>
      </c>
      <c r="L23" s="41" t="s">
        <v>52</v>
      </c>
      <c r="M23" s="41" t="s">
        <v>53</v>
      </c>
    </row>
    <row r="24" spans="1:13" s="8" customFormat="1" ht="28.5" x14ac:dyDescent="0.45">
      <c r="B24" s="19"/>
      <c r="C24" s="69"/>
      <c r="D24" s="70"/>
      <c r="E24" s="71"/>
      <c r="F24" s="72"/>
      <c r="G24" s="72"/>
      <c r="H24" s="73"/>
      <c r="I24" s="20"/>
      <c r="K24" s="40" t="s">
        <v>54</v>
      </c>
      <c r="L24" s="41" t="s">
        <v>55</v>
      </c>
      <c r="M24" s="41" t="s">
        <v>56</v>
      </c>
    </row>
    <row r="25" spans="1:13" s="8" customFormat="1" ht="28.5" x14ac:dyDescent="0.45">
      <c r="B25" s="19"/>
      <c r="C25" s="69"/>
      <c r="D25" s="70"/>
      <c r="E25" s="71"/>
      <c r="F25" s="72"/>
      <c r="G25" s="72"/>
      <c r="H25" s="73"/>
      <c r="I25" s="20"/>
      <c r="K25" s="40" t="s">
        <v>57</v>
      </c>
      <c r="L25" s="41" t="s">
        <v>58</v>
      </c>
      <c r="M25" s="41" t="s">
        <v>59</v>
      </c>
    </row>
    <row r="26" spans="1:13" s="8" customFormat="1" ht="28.5" x14ac:dyDescent="0.45">
      <c r="B26" s="19"/>
      <c r="C26" s="69"/>
      <c r="D26" s="70"/>
      <c r="E26" s="71"/>
      <c r="F26" s="72"/>
      <c r="G26" s="72"/>
      <c r="H26" s="73"/>
      <c r="I26" s="20"/>
      <c r="K26" s="40" t="s">
        <v>60</v>
      </c>
      <c r="L26" s="41" t="s">
        <v>254</v>
      </c>
      <c r="M26" s="41" t="s">
        <v>62</v>
      </c>
    </row>
    <row r="27" spans="1:13" s="8" customFormat="1" ht="28.5" x14ac:dyDescent="0.45">
      <c r="B27" s="19"/>
      <c r="C27" s="69"/>
      <c r="D27" s="70"/>
      <c r="E27" s="71"/>
      <c r="F27" s="72"/>
      <c r="G27" s="72"/>
      <c r="H27" s="73"/>
      <c r="I27" s="20"/>
      <c r="K27" s="40" t="s">
        <v>63</v>
      </c>
      <c r="L27" s="41" t="s">
        <v>64</v>
      </c>
      <c r="M27" s="41" t="s">
        <v>65</v>
      </c>
    </row>
    <row r="28" spans="1:13" s="8" customFormat="1" ht="28.5" x14ac:dyDescent="0.45">
      <c r="B28" s="19"/>
      <c r="C28" s="69"/>
      <c r="D28" s="70"/>
      <c r="E28" s="71"/>
      <c r="F28" s="72"/>
      <c r="G28" s="72"/>
      <c r="H28" s="73"/>
      <c r="I28" s="20"/>
      <c r="K28" s="40" t="s">
        <v>66</v>
      </c>
      <c r="L28" s="41" t="s">
        <v>67</v>
      </c>
      <c r="M28" s="41" t="s">
        <v>68</v>
      </c>
    </row>
    <row r="29" spans="1:13" s="8" customFormat="1" ht="28.5" x14ac:dyDescent="0.45">
      <c r="B29" s="19"/>
      <c r="C29" s="69"/>
      <c r="D29" s="70"/>
      <c r="E29" s="71"/>
      <c r="F29" s="72"/>
      <c r="G29" s="72"/>
      <c r="H29" s="73"/>
      <c r="I29" s="20"/>
      <c r="K29" s="40" t="s">
        <v>69</v>
      </c>
      <c r="L29" s="41" t="s">
        <v>70</v>
      </c>
      <c r="M29" s="41" t="s">
        <v>70</v>
      </c>
    </row>
    <row r="30" spans="1:13" s="8" customFormat="1" ht="29.25" thickBot="1" x14ac:dyDescent="0.5">
      <c r="B30" s="19"/>
      <c r="C30" s="74"/>
      <c r="D30" s="75"/>
      <c r="E30" s="76"/>
      <c r="F30" s="77"/>
      <c r="G30" s="77"/>
      <c r="H30" s="78"/>
      <c r="I30" s="20"/>
      <c r="K30" s="40" t="s">
        <v>71</v>
      </c>
      <c r="L30" s="41" t="s">
        <v>72</v>
      </c>
      <c r="M30" s="41" t="s">
        <v>73</v>
      </c>
    </row>
    <row r="31" spans="1:13" s="8" customFormat="1" ht="28.5" x14ac:dyDescent="0.45">
      <c r="A31"/>
      <c r="B31" s="16"/>
      <c r="C31" s="63"/>
      <c r="D31" s="79"/>
      <c r="E31" s="63"/>
      <c r="F31" s="62"/>
      <c r="G31" s="62"/>
      <c r="H31" s="63"/>
      <c r="I31" s="18"/>
      <c r="K31" s="40" t="s">
        <v>74</v>
      </c>
      <c r="L31" s="41" t="s">
        <v>75</v>
      </c>
      <c r="M31" s="41" t="s">
        <v>76</v>
      </c>
    </row>
    <row r="32" spans="1:13" s="8" customFormat="1" x14ac:dyDescent="0.35">
      <c r="A32"/>
      <c r="B32" s="16"/>
      <c r="C32" s="93" t="s">
        <v>247</v>
      </c>
      <c r="D32" s="88"/>
      <c r="E32" s="88"/>
      <c r="F32" s="88"/>
      <c r="G32" s="88"/>
      <c r="H32" s="89"/>
      <c r="I32" s="18"/>
      <c r="K32" s="40" t="s">
        <v>77</v>
      </c>
      <c r="L32" s="41" t="s">
        <v>78</v>
      </c>
      <c r="M32" s="41" t="s">
        <v>79</v>
      </c>
    </row>
    <row r="33" spans="1:13" s="8" customFormat="1" x14ac:dyDescent="0.35">
      <c r="A33"/>
      <c r="B33" s="16"/>
      <c r="C33" s="94"/>
      <c r="D33" s="90"/>
      <c r="E33" s="90"/>
      <c r="F33" s="90"/>
      <c r="G33" s="90"/>
      <c r="H33" s="91"/>
      <c r="I33" s="18"/>
      <c r="K33" s="40" t="s">
        <v>80</v>
      </c>
      <c r="L33" s="41" t="s">
        <v>81</v>
      </c>
      <c r="M33" s="41" t="s">
        <v>81</v>
      </c>
    </row>
    <row r="34" spans="1:13" s="8" customFormat="1" ht="28.5" x14ac:dyDescent="0.45">
      <c r="A34"/>
      <c r="B34" s="16"/>
      <c r="C34" s="63"/>
      <c r="D34" s="79"/>
      <c r="E34" s="63"/>
      <c r="F34" s="62"/>
      <c r="G34" s="62"/>
      <c r="H34" s="63"/>
      <c r="I34" s="18"/>
      <c r="K34" s="40" t="s">
        <v>82</v>
      </c>
      <c r="L34" s="41" t="s">
        <v>83</v>
      </c>
      <c r="M34" s="41" t="s">
        <v>84</v>
      </c>
    </row>
    <row r="35" spans="1:13" s="8" customFormat="1" ht="28.5" x14ac:dyDescent="0.45">
      <c r="A35"/>
      <c r="B35" s="16"/>
      <c r="C35" s="80" t="s">
        <v>248</v>
      </c>
      <c r="D35" s="92"/>
      <c r="E35" s="92"/>
      <c r="F35" s="81" t="s">
        <v>249</v>
      </c>
      <c r="G35" s="82"/>
      <c r="H35" s="83"/>
      <c r="I35" s="18"/>
      <c r="K35" s="40" t="s">
        <v>85</v>
      </c>
      <c r="L35" s="41" t="s">
        <v>86</v>
      </c>
      <c r="M35" s="41" t="s">
        <v>87</v>
      </c>
    </row>
    <row r="36" spans="1:13" s="8" customFormat="1" ht="28.5" x14ac:dyDescent="0.45">
      <c r="A36"/>
      <c r="B36" s="16"/>
      <c r="C36" s="63"/>
      <c r="D36" s="79"/>
      <c r="E36" s="63"/>
      <c r="F36" s="62"/>
      <c r="G36" s="62"/>
      <c r="H36" s="63"/>
      <c r="I36" s="18"/>
      <c r="K36" s="40" t="s">
        <v>88</v>
      </c>
      <c r="L36" s="41" t="s">
        <v>89</v>
      </c>
      <c r="M36" s="41" t="s">
        <v>90</v>
      </c>
    </row>
    <row r="37" spans="1:13" ht="28.5" x14ac:dyDescent="0.45">
      <c r="B37" s="16"/>
      <c r="C37" s="84" t="s">
        <v>260</v>
      </c>
      <c r="D37" s="85" t="s">
        <v>261</v>
      </c>
      <c r="E37" s="56"/>
      <c r="F37" s="56"/>
      <c r="G37" s="57"/>
      <c r="H37" s="58"/>
      <c r="I37" s="18"/>
      <c r="K37" s="40" t="s">
        <v>91</v>
      </c>
      <c r="L37" s="41" t="s">
        <v>92</v>
      </c>
      <c r="M37" s="41" t="s">
        <v>93</v>
      </c>
    </row>
    <row r="38" spans="1:13" ht="28.5" x14ac:dyDescent="0.45">
      <c r="B38" s="16"/>
      <c r="C38" s="86"/>
      <c r="D38" s="63"/>
      <c r="E38" s="63"/>
      <c r="F38" s="87"/>
      <c r="G38" s="62"/>
      <c r="H38" s="59"/>
      <c r="I38" s="18"/>
      <c r="K38" s="40" t="s">
        <v>94</v>
      </c>
      <c r="L38" s="41" t="s">
        <v>95</v>
      </c>
      <c r="M38" s="41" t="s">
        <v>96</v>
      </c>
    </row>
    <row r="39" spans="1:13" ht="26.25" x14ac:dyDescent="0.4">
      <c r="B39" s="16"/>
      <c r="C39" s="31"/>
      <c r="D39" s="32"/>
      <c r="E39" s="27"/>
      <c r="F39" s="28"/>
      <c r="G39" s="28"/>
      <c r="H39" s="26"/>
      <c r="I39" s="18"/>
      <c r="K39" s="40" t="s">
        <v>97</v>
      </c>
      <c r="L39" s="41" t="s">
        <v>98</v>
      </c>
      <c r="M39" s="41" t="s">
        <v>98</v>
      </c>
    </row>
    <row r="40" spans="1:13" x14ac:dyDescent="0.35">
      <c r="B40" s="16"/>
      <c r="C40" s="45"/>
      <c r="D40" s="17"/>
      <c r="E40" s="7"/>
      <c r="F40" s="28"/>
      <c r="G40" s="28"/>
      <c r="H40" s="26"/>
      <c r="I40" s="18"/>
      <c r="K40" s="40" t="s">
        <v>99</v>
      </c>
      <c r="L40" s="41" t="s">
        <v>100</v>
      </c>
      <c r="M40" s="41" t="s">
        <v>101</v>
      </c>
    </row>
    <row r="41" spans="1:13" ht="51.75" customHeight="1" x14ac:dyDescent="0.35">
      <c r="B41" s="16"/>
      <c r="C41" s="45"/>
      <c r="D41" s="17"/>
      <c r="E41" s="7"/>
      <c r="F41" s="28"/>
      <c r="G41" s="28"/>
      <c r="H41" s="26"/>
      <c r="I41" s="18"/>
      <c r="K41" s="40" t="s">
        <v>102</v>
      </c>
      <c r="L41" s="41" t="s">
        <v>103</v>
      </c>
      <c r="M41" s="41" t="s">
        <v>104</v>
      </c>
    </row>
    <row r="42" spans="1:13" x14ac:dyDescent="0.35">
      <c r="B42" s="16"/>
      <c r="C42" s="45"/>
      <c r="D42" s="17"/>
      <c r="E42" s="7"/>
      <c r="F42" s="28"/>
      <c r="G42" s="28"/>
      <c r="H42" s="26"/>
      <c r="I42" s="18"/>
      <c r="K42" s="40" t="s">
        <v>105</v>
      </c>
      <c r="L42" s="41" t="s">
        <v>106</v>
      </c>
      <c r="M42" s="41" t="s">
        <v>106</v>
      </c>
    </row>
    <row r="43" spans="1:13" ht="26.25" x14ac:dyDescent="0.35">
      <c r="B43" s="16"/>
      <c r="C43" s="50" t="s">
        <v>268</v>
      </c>
      <c r="D43" s="51"/>
      <c r="E43" s="52"/>
      <c r="F43" s="53"/>
      <c r="G43" s="49"/>
      <c r="H43" s="26"/>
      <c r="I43" s="18"/>
      <c r="K43" s="40" t="s">
        <v>107</v>
      </c>
      <c r="L43" s="41" t="s">
        <v>108</v>
      </c>
      <c r="M43" s="41" t="s">
        <v>109</v>
      </c>
    </row>
    <row r="44" spans="1:13" x14ac:dyDescent="0.35">
      <c r="B44" s="16"/>
      <c r="C44" s="50" t="s">
        <v>267</v>
      </c>
      <c r="D44" s="51"/>
      <c r="E44" s="52"/>
      <c r="F44" s="53"/>
      <c r="G44" s="49"/>
      <c r="H44" s="26"/>
      <c r="I44" s="18"/>
      <c r="K44" s="40" t="s">
        <v>110</v>
      </c>
      <c r="L44" s="41" t="s">
        <v>111</v>
      </c>
      <c r="M44" s="41" t="s">
        <v>112</v>
      </c>
    </row>
    <row r="45" spans="1:13" x14ac:dyDescent="0.35">
      <c r="B45" s="16"/>
      <c r="C45" s="50" t="s">
        <v>263</v>
      </c>
      <c r="D45" s="51"/>
      <c r="E45" s="52"/>
      <c r="F45" s="53"/>
      <c r="G45" s="49"/>
      <c r="H45" s="26"/>
      <c r="I45" s="18"/>
      <c r="K45" s="40" t="s">
        <v>113</v>
      </c>
      <c r="L45" s="41" t="s">
        <v>114</v>
      </c>
      <c r="M45" s="41" t="s">
        <v>114</v>
      </c>
    </row>
    <row r="46" spans="1:13" ht="6.75" customHeight="1" x14ac:dyDescent="0.35">
      <c r="B46" s="16"/>
      <c r="C46" s="46"/>
      <c r="D46" s="47"/>
      <c r="E46" s="48"/>
      <c r="F46" s="29"/>
      <c r="G46" s="29"/>
      <c r="H46" s="30"/>
      <c r="I46" s="18"/>
      <c r="K46" s="40" t="s">
        <v>115</v>
      </c>
      <c r="L46" s="41" t="s">
        <v>116</v>
      </c>
      <c r="M46" s="41" t="s">
        <v>116</v>
      </c>
    </row>
    <row r="47" spans="1:13" ht="6.75" customHeight="1" thickBot="1" x14ac:dyDescent="0.4">
      <c r="B47" s="21"/>
      <c r="C47" s="22"/>
      <c r="D47" s="23"/>
      <c r="E47" s="22"/>
      <c r="F47" s="24"/>
      <c r="G47" s="24"/>
      <c r="H47" s="22"/>
      <c r="I47" s="25"/>
      <c r="K47" s="40" t="s">
        <v>117</v>
      </c>
      <c r="L47" s="41" t="s">
        <v>118</v>
      </c>
      <c r="M47" s="41" t="s">
        <v>119</v>
      </c>
    </row>
    <row r="48" spans="1:13" ht="6.75" customHeight="1" thickTop="1" x14ac:dyDescent="0.35">
      <c r="K48" s="40" t="s">
        <v>120</v>
      </c>
      <c r="L48" s="41" t="s">
        <v>121</v>
      </c>
      <c r="M48" s="41" t="s">
        <v>122</v>
      </c>
    </row>
    <row r="49" spans="11:13" ht="6" customHeight="1" x14ac:dyDescent="0.35">
      <c r="K49" s="40" t="s">
        <v>123</v>
      </c>
      <c r="L49" s="41" t="s">
        <v>124</v>
      </c>
      <c r="M49" s="41" t="s">
        <v>125</v>
      </c>
    </row>
    <row r="50" spans="11:13" x14ac:dyDescent="0.35">
      <c r="K50" s="40" t="s">
        <v>126</v>
      </c>
      <c r="L50" s="41" t="s">
        <v>127</v>
      </c>
      <c r="M50" s="41" t="s">
        <v>128</v>
      </c>
    </row>
    <row r="51" spans="11:13" x14ac:dyDescent="0.35">
      <c r="K51" s="40" t="s">
        <v>129</v>
      </c>
      <c r="L51" s="41" t="s">
        <v>130</v>
      </c>
      <c r="M51" s="41" t="s">
        <v>131</v>
      </c>
    </row>
    <row r="52" spans="11:13" x14ac:dyDescent="0.35">
      <c r="K52" s="40" t="s">
        <v>132</v>
      </c>
      <c r="L52" s="41" t="s">
        <v>133</v>
      </c>
      <c r="M52" s="41" t="s">
        <v>134</v>
      </c>
    </row>
    <row r="53" spans="11:13" x14ac:dyDescent="0.35">
      <c r="K53" s="40" t="s">
        <v>135</v>
      </c>
      <c r="L53" s="41" t="s">
        <v>136</v>
      </c>
      <c r="M53" s="41" t="s">
        <v>136</v>
      </c>
    </row>
    <row r="54" spans="11:13" ht="6.75" customHeight="1" x14ac:dyDescent="0.35">
      <c r="K54" s="40"/>
      <c r="L54" s="41"/>
      <c r="M54" s="41"/>
    </row>
    <row r="55" spans="11:13" ht="6" customHeight="1" x14ac:dyDescent="0.35">
      <c r="K55" s="40" t="s">
        <v>137</v>
      </c>
      <c r="L55" s="41" t="s">
        <v>138</v>
      </c>
      <c r="M55" s="41" t="s">
        <v>139</v>
      </c>
    </row>
    <row r="56" spans="11:13" x14ac:dyDescent="0.35">
      <c r="K56" s="40" t="s">
        <v>140</v>
      </c>
      <c r="L56" s="41" t="s">
        <v>141</v>
      </c>
      <c r="M56" s="41" t="s">
        <v>142</v>
      </c>
    </row>
    <row r="57" spans="11:13" x14ac:dyDescent="0.35">
      <c r="K57" s="40" t="s">
        <v>143</v>
      </c>
      <c r="L57" s="41" t="s">
        <v>144</v>
      </c>
      <c r="M57" s="41" t="s">
        <v>145</v>
      </c>
    </row>
    <row r="58" spans="11:13" x14ac:dyDescent="0.35">
      <c r="K58" s="40" t="s">
        <v>146</v>
      </c>
      <c r="L58" s="41" t="s">
        <v>147</v>
      </c>
      <c r="M58" s="41" t="s">
        <v>148</v>
      </c>
    </row>
    <row r="59" spans="11:13" x14ac:dyDescent="0.35">
      <c r="K59" s="40" t="s">
        <v>149</v>
      </c>
      <c r="L59" s="41" t="s">
        <v>150</v>
      </c>
      <c r="M59" s="41" t="s">
        <v>151</v>
      </c>
    </row>
    <row r="60" spans="11:13" x14ac:dyDescent="0.35">
      <c r="K60" s="40" t="s">
        <v>152</v>
      </c>
      <c r="L60" s="41" t="s">
        <v>153</v>
      </c>
      <c r="M60" s="41" t="s">
        <v>154</v>
      </c>
    </row>
    <row r="61" spans="11:13" x14ac:dyDescent="0.35">
      <c r="K61" s="40" t="s">
        <v>155</v>
      </c>
      <c r="L61" s="41" t="s">
        <v>156</v>
      </c>
      <c r="M61" s="41" t="s">
        <v>157</v>
      </c>
    </row>
    <row r="62" spans="11:13" x14ac:dyDescent="0.35">
      <c r="K62" s="40" t="s">
        <v>158</v>
      </c>
      <c r="L62" s="41" t="s">
        <v>159</v>
      </c>
      <c r="M62" s="41" t="s">
        <v>160</v>
      </c>
    </row>
    <row r="63" spans="11:13" x14ac:dyDescent="0.35">
      <c r="K63" s="40" t="s">
        <v>161</v>
      </c>
      <c r="L63" s="41" t="s">
        <v>162</v>
      </c>
      <c r="M63" s="41" t="s">
        <v>163</v>
      </c>
    </row>
    <row r="64" spans="11:13" x14ac:dyDescent="0.35">
      <c r="K64" s="40" t="s">
        <v>164</v>
      </c>
      <c r="L64" s="41" t="s">
        <v>165</v>
      </c>
      <c r="M64" s="41" t="s">
        <v>166</v>
      </c>
    </row>
    <row r="65" spans="11:13" x14ac:dyDescent="0.35">
      <c r="K65" s="40" t="s">
        <v>167</v>
      </c>
      <c r="L65" s="41" t="s">
        <v>168</v>
      </c>
      <c r="M65" s="41" t="s">
        <v>169</v>
      </c>
    </row>
    <row r="66" spans="11:13" x14ac:dyDescent="0.35">
      <c r="K66" s="40" t="s">
        <v>170</v>
      </c>
      <c r="L66" s="41" t="s">
        <v>171</v>
      </c>
      <c r="M66" s="41" t="s">
        <v>172</v>
      </c>
    </row>
    <row r="67" spans="11:13" x14ac:dyDescent="0.35">
      <c r="K67" s="40" t="s">
        <v>173</v>
      </c>
      <c r="L67" s="41" t="s">
        <v>174</v>
      </c>
      <c r="M67" s="41" t="s">
        <v>174</v>
      </c>
    </row>
    <row r="68" spans="11:13" x14ac:dyDescent="0.35">
      <c r="K68" s="40" t="s">
        <v>175</v>
      </c>
      <c r="L68" s="41" t="s">
        <v>176</v>
      </c>
      <c r="M68" s="41" t="s">
        <v>177</v>
      </c>
    </row>
    <row r="69" spans="11:13" x14ac:dyDescent="0.35">
      <c r="K69" s="40" t="s">
        <v>178</v>
      </c>
      <c r="L69" s="41" t="s">
        <v>179</v>
      </c>
      <c r="M69" s="41" t="s">
        <v>180</v>
      </c>
    </row>
    <row r="70" spans="11:13" x14ac:dyDescent="0.35">
      <c r="K70" s="40" t="s">
        <v>181</v>
      </c>
      <c r="L70" s="41" t="s">
        <v>182</v>
      </c>
      <c r="M70" s="41" t="s">
        <v>183</v>
      </c>
    </row>
    <row r="71" spans="11:13" x14ac:dyDescent="0.35">
      <c r="K71" s="40" t="s">
        <v>184</v>
      </c>
      <c r="L71" s="41" t="s">
        <v>185</v>
      </c>
      <c r="M71" s="41" t="s">
        <v>186</v>
      </c>
    </row>
    <row r="72" spans="11:13" x14ac:dyDescent="0.35">
      <c r="K72" s="40" t="s">
        <v>187</v>
      </c>
      <c r="L72" s="41" t="s">
        <v>188</v>
      </c>
      <c r="M72" s="41" t="s">
        <v>189</v>
      </c>
    </row>
    <row r="73" spans="11:13" x14ac:dyDescent="0.35">
      <c r="K73" s="40" t="s">
        <v>190</v>
      </c>
      <c r="L73" s="41" t="s">
        <v>191</v>
      </c>
      <c r="M73" s="41" t="s">
        <v>192</v>
      </c>
    </row>
    <row r="74" spans="11:13" x14ac:dyDescent="0.35">
      <c r="K74" s="40" t="s">
        <v>193</v>
      </c>
      <c r="L74" s="41" t="s">
        <v>194</v>
      </c>
      <c r="M74" s="41" t="s">
        <v>194</v>
      </c>
    </row>
    <row r="75" spans="11:13" x14ac:dyDescent="0.35">
      <c r="K75" s="40" t="s">
        <v>195</v>
      </c>
      <c r="L75" s="41" t="s">
        <v>196</v>
      </c>
      <c r="M75" s="41" t="s">
        <v>197</v>
      </c>
    </row>
    <row r="76" spans="11:13" x14ac:dyDescent="0.35">
      <c r="K76" s="40" t="s">
        <v>198</v>
      </c>
      <c r="L76" s="41" t="s">
        <v>199</v>
      </c>
      <c r="M76" s="41" t="s">
        <v>200</v>
      </c>
    </row>
    <row r="77" spans="11:13" x14ac:dyDescent="0.35">
      <c r="K77" s="40" t="s">
        <v>201</v>
      </c>
      <c r="L77" s="41" t="s">
        <v>202</v>
      </c>
      <c r="M77" s="41" t="s">
        <v>203</v>
      </c>
    </row>
    <row r="78" spans="11:13" x14ac:dyDescent="0.35">
      <c r="K78" s="40" t="s">
        <v>204</v>
      </c>
      <c r="L78" s="41" t="s">
        <v>205</v>
      </c>
      <c r="M78" s="41" t="s">
        <v>206</v>
      </c>
    </row>
    <row r="79" spans="11:13" x14ac:dyDescent="0.35">
      <c r="K79" s="40" t="s">
        <v>207</v>
      </c>
      <c r="L79" s="41" t="s">
        <v>208</v>
      </c>
      <c r="M79" s="41" t="s">
        <v>209</v>
      </c>
    </row>
    <row r="80" spans="11:13" x14ac:dyDescent="0.35">
      <c r="K80" s="40" t="s">
        <v>210</v>
      </c>
      <c r="L80" s="41" t="s">
        <v>211</v>
      </c>
      <c r="M80" s="41" t="s">
        <v>212</v>
      </c>
    </row>
    <row r="81" spans="11:13" x14ac:dyDescent="0.35">
      <c r="K81" s="40" t="s">
        <v>213</v>
      </c>
      <c r="L81" s="41" t="s">
        <v>214</v>
      </c>
      <c r="M81" s="41" t="s">
        <v>215</v>
      </c>
    </row>
    <row r="82" spans="11:13" x14ac:dyDescent="0.35">
      <c r="K82" s="40" t="s">
        <v>216</v>
      </c>
      <c r="L82" s="41" t="s">
        <v>217</v>
      </c>
      <c r="M82" s="41" t="s">
        <v>218</v>
      </c>
    </row>
    <row r="83" spans="11:13" x14ac:dyDescent="0.35">
      <c r="K83" s="40" t="s">
        <v>219</v>
      </c>
      <c r="L83" s="41" t="s">
        <v>220</v>
      </c>
      <c r="M83" s="41" t="s">
        <v>221</v>
      </c>
    </row>
    <row r="84" spans="11:13" x14ac:dyDescent="0.35">
      <c r="K84" s="40" t="s">
        <v>222</v>
      </c>
      <c r="L84" s="41" t="s">
        <v>223</v>
      </c>
      <c r="M84" s="41" t="s">
        <v>223</v>
      </c>
    </row>
    <row r="85" spans="11:13" x14ac:dyDescent="0.35">
      <c r="K85" s="40" t="s">
        <v>224</v>
      </c>
      <c r="L85" s="41" t="s">
        <v>225</v>
      </c>
      <c r="M85" s="41" t="s">
        <v>226</v>
      </c>
    </row>
    <row r="86" spans="11:13" x14ac:dyDescent="0.35">
      <c r="K86" s="40" t="s">
        <v>227</v>
      </c>
      <c r="L86" s="41" t="s">
        <v>228</v>
      </c>
      <c r="M86" s="41" t="s">
        <v>229</v>
      </c>
    </row>
    <row r="87" spans="11:13" x14ac:dyDescent="0.35">
      <c r="K87" s="40" t="s">
        <v>230</v>
      </c>
      <c r="L87" s="41" t="s">
        <v>231</v>
      </c>
      <c r="M87" s="41" t="s">
        <v>232</v>
      </c>
    </row>
    <row r="88" spans="11:13" x14ac:dyDescent="0.35">
      <c r="K88" s="40" t="s">
        <v>233</v>
      </c>
      <c r="L88" s="41" t="s">
        <v>234</v>
      </c>
      <c r="M88" s="41" t="s">
        <v>235</v>
      </c>
    </row>
    <row r="89" spans="11:13" x14ac:dyDescent="0.35">
      <c r="K89" s="40" t="s">
        <v>236</v>
      </c>
      <c r="L89" s="41" t="s">
        <v>237</v>
      </c>
      <c r="M89" s="41" t="s">
        <v>237</v>
      </c>
    </row>
    <row r="90" spans="11:13" x14ac:dyDescent="0.35">
      <c r="K90" s="40" t="s">
        <v>238</v>
      </c>
      <c r="L90" s="41" t="s">
        <v>239</v>
      </c>
      <c r="M90" s="41" t="s">
        <v>239</v>
      </c>
    </row>
    <row r="91" spans="11:13" x14ac:dyDescent="0.35">
      <c r="K91" s="40" t="s">
        <v>255</v>
      </c>
      <c r="L91" s="41" t="s">
        <v>256</v>
      </c>
      <c r="M91" s="41" t="s">
        <v>257</v>
      </c>
    </row>
    <row r="92" spans="11:13" x14ac:dyDescent="0.35">
      <c r="K92" s="40" t="s">
        <v>269</v>
      </c>
      <c r="L92" s="41" t="s">
        <v>270</v>
      </c>
      <c r="M92" s="41" t="s">
        <v>271</v>
      </c>
    </row>
  </sheetData>
  <sheetProtection selectLockedCells="1"/>
  <mergeCells count="6">
    <mergeCell ref="D32:H33"/>
    <mergeCell ref="D35:E35"/>
    <mergeCell ref="C32:C33"/>
    <mergeCell ref="C3:D3"/>
    <mergeCell ref="C4:H4"/>
    <mergeCell ref="E3:G3"/>
  </mergeCells>
  <conditionalFormatting sqref="D35:E35">
    <cfRule type="expression" dxfId="4" priority="6">
      <formula>$D$35=""</formula>
    </cfRule>
  </conditionalFormatting>
  <conditionalFormatting sqref="G35">
    <cfRule type="expression" dxfId="3" priority="5">
      <formula>$G$35=""</formula>
    </cfRule>
  </conditionalFormatting>
  <conditionalFormatting sqref="D7:D30">
    <cfRule type="expression" dxfId="2" priority="4">
      <formula>AND($C7&lt;&gt;"",D7="")</formula>
    </cfRule>
  </conditionalFormatting>
  <conditionalFormatting sqref="F7:H30">
    <cfRule type="expression" dxfId="1" priority="3">
      <formula>AND($E7&lt;&gt;"",F7="")</formula>
    </cfRule>
  </conditionalFormatting>
  <conditionalFormatting sqref="E3">
    <cfRule type="expression" dxfId="0" priority="1">
      <formula>$E$3=""</formula>
    </cfRule>
  </conditionalFormatting>
  <printOptions horizontalCentered="1" verticalCentered="1"/>
  <pageMargins left="0.11811023622047245" right="0.11811023622047245" top="0.94488188976377963" bottom="0.35433070866141736" header="0.31496062992125984" footer="0.31496062992125984"/>
  <pageSetup orientation="landscape" r:id="rId1"/>
  <headerFooter>
    <oddHeader xml:space="preserve">&amp;C&amp;"-,Bold"&amp;24
CONGÉ POLITIQUE - ANNÉE 2021
RELEVÉ&amp;R&amp;"-,Bold"&amp;16Annexe  à la circulaire n°4070      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Nom Syndicat inconnu" error="Merci de choisir soit le nom entier du syndicat, soit son nom abrégé tels qu'ils se trouvent dans la liste à droite.">
          <x14:formula1>
            <xm:f>'Liste Syndicats'!$D$1:$D$173</xm:f>
          </x14:formula1>
          <xm:sqref>E7:E30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7"/>
  <sheetViews>
    <sheetView workbookViewId="0">
      <selection activeCell="D2" sqref="D2"/>
    </sheetView>
  </sheetViews>
  <sheetFormatPr defaultColWidth="9.140625" defaultRowHeight="15" x14ac:dyDescent="0.25"/>
  <cols>
    <col min="1" max="1" width="10.7109375" bestFit="1" customWidth="1"/>
    <col min="2" max="2" width="15.28515625" bestFit="1" customWidth="1"/>
    <col min="3" max="3" width="14.28515625" bestFit="1" customWidth="1"/>
    <col min="5" max="5" width="21" style="5" customWidth="1"/>
    <col min="6" max="6" width="28.42578125" bestFit="1" customWidth="1"/>
  </cols>
  <sheetData>
    <row r="1" spans="1:7" x14ac:dyDescent="0.25">
      <c r="B1" t="s">
        <v>241</v>
      </c>
      <c r="C1" t="s">
        <v>242</v>
      </c>
      <c r="D1" t="e">
        <f>MATCH(TRUE,C$1:C$367,0)</f>
        <v>#N/A</v>
      </c>
      <c r="F1" t="s">
        <v>240</v>
      </c>
      <c r="G1">
        <v>2016</v>
      </c>
    </row>
    <row r="2" spans="1:7" x14ac:dyDescent="0.25">
      <c r="A2" s="6">
        <f>DATE(G1,1,1)</f>
        <v>42370</v>
      </c>
      <c r="B2">
        <f>SUMIFS('Relevé Congé politique'!H$7:H$30,'Relevé Congé politique'!F$7:F$30,"&lt;="&amp;'Jours de l''année'!A2,'Relevé Congé politique'!G$7:G$30,"&gt;="&amp;'Jours de l''année'!A2)</f>
        <v>0</v>
      </c>
      <c r="C2" t="b">
        <f>B2&gt;G$2</f>
        <v>0</v>
      </c>
      <c r="D2">
        <f>IFERROR(IF(D1&lt;&gt;ROW(D2),D1,ROW(D2)-1+MATCH(NOT(C2),C2:C$367,0)),$G$3+1)</f>
        <v>367</v>
      </c>
      <c r="E2" s="5" t="str">
        <f>IF(C2=TRUE,A2,"")</f>
        <v/>
      </c>
      <c r="F2" t="s">
        <v>243</v>
      </c>
      <c r="G2">
        <v>9</v>
      </c>
    </row>
    <row r="3" spans="1:7" x14ac:dyDescent="0.25">
      <c r="A3" s="6">
        <f>A2+1</f>
        <v>42371</v>
      </c>
      <c r="B3">
        <f>SUMIFS('Relevé Congé politique'!H$7:H$30,'Relevé Congé politique'!F$7:F$30,"&lt;="&amp;'Jours de l''année'!A3,'Relevé Congé politique'!G$7:G$30,"&gt;="&amp;'Jours de l''année'!A3)</f>
        <v>0</v>
      </c>
      <c r="C3" t="b">
        <f t="shared" ref="C3:C66" si="0">B3&gt;G$2</f>
        <v>0</v>
      </c>
      <c r="D3">
        <f>IFERROR(IF(D2&lt;&gt;ROW(D3),D2,ROW(D3)-1+MATCH(NOT(C3),C3:C$367,0)),$G$3+1)</f>
        <v>367</v>
      </c>
      <c r="E3" s="5" t="str">
        <f>IF(AND(C3=TRUE,C2=FALSE),A3,"")</f>
        <v/>
      </c>
      <c r="F3" t="s">
        <v>244</v>
      </c>
      <c r="G3">
        <f>COUNT(A2:A367)</f>
        <v>366</v>
      </c>
    </row>
    <row r="4" spans="1:7" x14ac:dyDescent="0.25">
      <c r="A4" s="6">
        <f t="shared" ref="A4:A67" si="1">A3+1</f>
        <v>42372</v>
      </c>
      <c r="B4">
        <f>SUMIFS('Relevé Congé politique'!H$7:H$30,'Relevé Congé politique'!F$7:F$30,"&lt;="&amp;'Jours de l''année'!A4,'Relevé Congé politique'!G$7:G$30,"&gt;="&amp;'Jours de l''année'!A4)</f>
        <v>0</v>
      </c>
      <c r="C4" t="b">
        <f t="shared" si="0"/>
        <v>0</v>
      </c>
      <c r="D4">
        <f>IFERROR(IF(D3&lt;&gt;ROW(D4),D3,ROW(D4)-1+MATCH(NOT(C4),C4:C$367,0)),$G$3+1)</f>
        <v>367</v>
      </c>
      <c r="E4" s="5" t="str">
        <f t="shared" ref="E4:E67" si="2">IF(AND(C4=TRUE,C3=FALSE),A4,"")</f>
        <v/>
      </c>
      <c r="F4" t="s">
        <v>246</v>
      </c>
      <c r="G4">
        <f>COUNT(E2:E367)</f>
        <v>0</v>
      </c>
    </row>
    <row r="5" spans="1:7" x14ac:dyDescent="0.25">
      <c r="A5" s="6">
        <f t="shared" si="1"/>
        <v>42373</v>
      </c>
      <c r="B5">
        <f>SUMIFS('Relevé Congé politique'!H$7:H$30,'Relevé Congé politique'!F$7:F$30,"&lt;="&amp;'Jours de l''année'!A5,'Relevé Congé politique'!G$7:G$30,"&gt;="&amp;'Jours de l''année'!A5)</f>
        <v>0</v>
      </c>
      <c r="C5" t="b">
        <f t="shared" si="0"/>
        <v>0</v>
      </c>
      <c r="D5">
        <f>IFERROR(IF(D4&lt;&gt;ROW(D5),D4,ROW(D5)-1+MATCH(NOT(C5),C5:C$367,0)),$G$3+1)</f>
        <v>367</v>
      </c>
      <c r="E5" s="5" t="str">
        <f t="shared" si="2"/>
        <v/>
      </c>
    </row>
    <row r="6" spans="1:7" x14ac:dyDescent="0.25">
      <c r="A6" s="6">
        <f t="shared" si="1"/>
        <v>42374</v>
      </c>
      <c r="B6">
        <f>SUMIFS('Relevé Congé politique'!H$7:H$30,'Relevé Congé politique'!F$7:F$30,"&lt;="&amp;'Jours de l''année'!A6,'Relevé Congé politique'!G$7:G$30,"&gt;="&amp;'Jours de l''année'!A6)</f>
        <v>0</v>
      </c>
      <c r="C6" t="b">
        <f t="shared" si="0"/>
        <v>0</v>
      </c>
      <c r="D6">
        <f>IFERROR(IF(D5&lt;&gt;ROW(D6),D5,ROW(D6)-1+MATCH(NOT(C6),C6:C$367,0)),$G$3+1)</f>
        <v>367</v>
      </c>
      <c r="E6" s="5" t="str">
        <f t="shared" si="2"/>
        <v/>
      </c>
    </row>
    <row r="7" spans="1:7" x14ac:dyDescent="0.25">
      <c r="A7" s="6">
        <f t="shared" si="1"/>
        <v>42375</v>
      </c>
      <c r="B7">
        <f>SUMIFS('Relevé Congé politique'!H$7:H$30,'Relevé Congé politique'!F$7:F$30,"&lt;="&amp;'Jours de l''année'!A7,'Relevé Congé politique'!G$7:G$30,"&gt;="&amp;'Jours de l''année'!A7)</f>
        <v>0</v>
      </c>
      <c r="C7" t="b">
        <f t="shared" si="0"/>
        <v>0</v>
      </c>
      <c r="D7">
        <f>IFERROR(IF(D6&lt;&gt;ROW(D7),D6,ROW(D7)-1+MATCH(NOT(C7),C7:C$367,0)),$G$3+1)</f>
        <v>367</v>
      </c>
      <c r="E7" s="5" t="str">
        <f t="shared" si="2"/>
        <v/>
      </c>
    </row>
    <row r="8" spans="1:7" x14ac:dyDescent="0.25">
      <c r="A8" s="6">
        <f t="shared" si="1"/>
        <v>42376</v>
      </c>
      <c r="B8">
        <f>SUMIFS('Relevé Congé politique'!H$7:H$30,'Relevé Congé politique'!F$7:F$30,"&lt;="&amp;'Jours de l''année'!A8,'Relevé Congé politique'!G$7:G$30,"&gt;="&amp;'Jours de l''année'!A8)</f>
        <v>0</v>
      </c>
      <c r="C8" t="b">
        <f t="shared" si="0"/>
        <v>0</v>
      </c>
      <c r="D8">
        <f>IFERROR(IF(D7&lt;&gt;ROW(D8),D7,ROW(D8)-1+MATCH(NOT(C8),C8:C$367,0)),$G$3+1)</f>
        <v>367</v>
      </c>
      <c r="E8" s="5" t="str">
        <f t="shared" si="2"/>
        <v/>
      </c>
    </row>
    <row r="9" spans="1:7" x14ac:dyDescent="0.25">
      <c r="A9" s="6">
        <f t="shared" si="1"/>
        <v>42377</v>
      </c>
      <c r="B9">
        <f>SUMIFS('Relevé Congé politique'!H$7:H$30,'Relevé Congé politique'!F$7:F$30,"&lt;="&amp;'Jours de l''année'!A9,'Relevé Congé politique'!G$7:G$30,"&gt;="&amp;'Jours de l''année'!A9)</f>
        <v>0</v>
      </c>
      <c r="C9" t="b">
        <f t="shared" si="0"/>
        <v>0</v>
      </c>
      <c r="D9">
        <f>IFERROR(IF(D8&lt;&gt;ROW(D9),D8,ROW(D9)-1+MATCH(NOT(C9),C9:C$367,0)),$G$3+1)</f>
        <v>367</v>
      </c>
      <c r="E9" s="5" t="str">
        <f t="shared" si="2"/>
        <v/>
      </c>
    </row>
    <row r="10" spans="1:7" x14ac:dyDescent="0.25">
      <c r="A10" s="6">
        <f t="shared" si="1"/>
        <v>42378</v>
      </c>
      <c r="B10">
        <f>SUMIFS('Relevé Congé politique'!H$7:H$30,'Relevé Congé politique'!F$7:F$30,"&lt;="&amp;'Jours de l''année'!A10,'Relevé Congé politique'!G$7:G$30,"&gt;="&amp;'Jours de l''année'!A10)</f>
        <v>0</v>
      </c>
      <c r="C10" t="b">
        <f t="shared" si="0"/>
        <v>0</v>
      </c>
      <c r="D10">
        <f>IFERROR(IF(D9&lt;&gt;ROW(D10),D9,ROW(D10)-1+MATCH(NOT(C10),C10:C$367,0)),$G$3+1)</f>
        <v>367</v>
      </c>
      <c r="E10" s="5" t="str">
        <f t="shared" si="2"/>
        <v/>
      </c>
    </row>
    <row r="11" spans="1:7" x14ac:dyDescent="0.25">
      <c r="A11" s="6">
        <f t="shared" si="1"/>
        <v>42379</v>
      </c>
      <c r="B11">
        <f>SUMIFS('Relevé Congé politique'!H$7:H$30,'Relevé Congé politique'!F$7:F$30,"&lt;="&amp;'Jours de l''année'!A11,'Relevé Congé politique'!G$7:G$30,"&gt;="&amp;'Jours de l''année'!A11)</f>
        <v>0</v>
      </c>
      <c r="C11" t="b">
        <f t="shared" si="0"/>
        <v>0</v>
      </c>
      <c r="D11">
        <f>IFERROR(IF(D10&lt;&gt;ROW(D11),D10,ROW(D11)-1+MATCH(NOT(C11),C11:C$367,0)),$G$3+1)</f>
        <v>367</v>
      </c>
      <c r="E11" s="5" t="str">
        <f t="shared" si="2"/>
        <v/>
      </c>
    </row>
    <row r="12" spans="1:7" x14ac:dyDescent="0.25">
      <c r="A12" s="6">
        <f t="shared" si="1"/>
        <v>42380</v>
      </c>
      <c r="B12">
        <f>SUMIFS('Relevé Congé politique'!H$7:H$30,'Relevé Congé politique'!F$7:F$30,"&lt;="&amp;'Jours de l''année'!A12,'Relevé Congé politique'!G$7:G$30,"&gt;="&amp;'Jours de l''année'!A12)</f>
        <v>0</v>
      </c>
      <c r="C12" t="b">
        <f t="shared" si="0"/>
        <v>0</v>
      </c>
      <c r="D12">
        <f>IFERROR(IF(D11&lt;&gt;ROW(D12),D11,ROW(D12)-1+MATCH(NOT(C12),C12:C$367,0)),$G$3+1)</f>
        <v>367</v>
      </c>
      <c r="E12" s="5" t="str">
        <f t="shared" si="2"/>
        <v/>
      </c>
    </row>
    <row r="13" spans="1:7" x14ac:dyDescent="0.25">
      <c r="A13" s="6">
        <f t="shared" si="1"/>
        <v>42381</v>
      </c>
      <c r="B13">
        <f>SUMIFS('Relevé Congé politique'!H$7:H$30,'Relevé Congé politique'!F$7:F$30,"&lt;="&amp;'Jours de l''année'!A13,'Relevé Congé politique'!G$7:G$30,"&gt;="&amp;'Jours de l''année'!A13)</f>
        <v>0</v>
      </c>
      <c r="C13" t="b">
        <f t="shared" si="0"/>
        <v>0</v>
      </c>
      <c r="D13">
        <f>IFERROR(IF(D12&lt;&gt;ROW(D13),D12,ROW(D13)-1+MATCH(NOT(C13),C13:C$367,0)),$G$3+1)</f>
        <v>367</v>
      </c>
      <c r="E13" s="5" t="str">
        <f t="shared" si="2"/>
        <v/>
      </c>
    </row>
    <row r="14" spans="1:7" x14ac:dyDescent="0.25">
      <c r="A14" s="6">
        <f t="shared" si="1"/>
        <v>42382</v>
      </c>
      <c r="B14">
        <f>SUMIFS('Relevé Congé politique'!H$7:H$30,'Relevé Congé politique'!F$7:F$30,"&lt;="&amp;'Jours de l''année'!A14,'Relevé Congé politique'!G$7:G$30,"&gt;="&amp;'Jours de l''année'!A14)</f>
        <v>0</v>
      </c>
      <c r="C14" t="b">
        <f t="shared" si="0"/>
        <v>0</v>
      </c>
      <c r="D14">
        <f>IFERROR(IF(D13&lt;&gt;ROW(D14),D13,ROW(D14)-1+MATCH(NOT(C14),C14:C$367,0)),$G$3+1)</f>
        <v>367</v>
      </c>
      <c r="E14" s="5" t="str">
        <f t="shared" si="2"/>
        <v/>
      </c>
    </row>
    <row r="15" spans="1:7" x14ac:dyDescent="0.25">
      <c r="A15" s="6">
        <f t="shared" si="1"/>
        <v>42383</v>
      </c>
      <c r="B15">
        <f>SUMIFS('Relevé Congé politique'!H$7:H$30,'Relevé Congé politique'!F$7:F$30,"&lt;="&amp;'Jours de l''année'!A15,'Relevé Congé politique'!G$7:G$30,"&gt;="&amp;'Jours de l''année'!A15)</f>
        <v>0</v>
      </c>
      <c r="C15" t="b">
        <f t="shared" si="0"/>
        <v>0</v>
      </c>
      <c r="D15">
        <f>IFERROR(IF(D14&lt;&gt;ROW(D15),D14,ROW(D15)-1+MATCH(NOT(C15),C15:C$367,0)),$G$3+1)</f>
        <v>367</v>
      </c>
      <c r="E15" s="5" t="str">
        <f t="shared" si="2"/>
        <v/>
      </c>
    </row>
    <row r="16" spans="1:7" x14ac:dyDescent="0.25">
      <c r="A16" s="6">
        <f t="shared" si="1"/>
        <v>42384</v>
      </c>
      <c r="B16">
        <f>SUMIFS('Relevé Congé politique'!H$7:H$30,'Relevé Congé politique'!F$7:F$30,"&lt;="&amp;'Jours de l''année'!A16,'Relevé Congé politique'!G$7:G$30,"&gt;="&amp;'Jours de l''année'!A16)</f>
        <v>0</v>
      </c>
      <c r="C16" t="b">
        <f t="shared" si="0"/>
        <v>0</v>
      </c>
      <c r="D16">
        <f>IFERROR(IF(D15&lt;&gt;ROW(D16),D15,ROW(D16)-1+MATCH(NOT(C16),C16:C$367,0)),$G$3+1)</f>
        <v>367</v>
      </c>
      <c r="E16" s="5" t="str">
        <f t="shared" si="2"/>
        <v/>
      </c>
    </row>
    <row r="17" spans="1:5" x14ac:dyDescent="0.25">
      <c r="A17" s="6">
        <f t="shared" si="1"/>
        <v>42385</v>
      </c>
      <c r="B17">
        <f>SUMIFS('Relevé Congé politique'!H$7:H$30,'Relevé Congé politique'!F$7:F$30,"&lt;="&amp;'Jours de l''année'!A17,'Relevé Congé politique'!G$7:G$30,"&gt;="&amp;'Jours de l''année'!A17)</f>
        <v>0</v>
      </c>
      <c r="C17" t="b">
        <f t="shared" si="0"/>
        <v>0</v>
      </c>
      <c r="D17">
        <f>IFERROR(IF(D16&lt;&gt;ROW(D17),D16,ROW(D17)-1+MATCH(NOT(C17),C17:C$367,0)),$G$3+1)</f>
        <v>367</v>
      </c>
      <c r="E17" s="5" t="str">
        <f t="shared" si="2"/>
        <v/>
      </c>
    </row>
    <row r="18" spans="1:5" x14ac:dyDescent="0.25">
      <c r="A18" s="6">
        <f t="shared" si="1"/>
        <v>42386</v>
      </c>
      <c r="B18">
        <f>SUMIFS('Relevé Congé politique'!H$7:H$30,'Relevé Congé politique'!F$7:F$30,"&lt;="&amp;'Jours de l''année'!A18,'Relevé Congé politique'!G$7:G$30,"&gt;="&amp;'Jours de l''année'!A18)</f>
        <v>0</v>
      </c>
      <c r="C18" t="b">
        <f t="shared" si="0"/>
        <v>0</v>
      </c>
      <c r="D18">
        <f>IFERROR(IF(D17&lt;&gt;ROW(D18),D17,ROW(D18)-1+MATCH(NOT(C18),C18:C$367,0)),$G$3+1)</f>
        <v>367</v>
      </c>
      <c r="E18" s="5" t="str">
        <f t="shared" si="2"/>
        <v/>
      </c>
    </row>
    <row r="19" spans="1:5" x14ac:dyDescent="0.25">
      <c r="A19" s="6">
        <f t="shared" si="1"/>
        <v>42387</v>
      </c>
      <c r="B19">
        <f>SUMIFS('Relevé Congé politique'!H$7:H$30,'Relevé Congé politique'!F$7:F$30,"&lt;="&amp;'Jours de l''année'!A19,'Relevé Congé politique'!G$7:G$30,"&gt;="&amp;'Jours de l''année'!A19)</f>
        <v>0</v>
      </c>
      <c r="C19" t="b">
        <f t="shared" si="0"/>
        <v>0</v>
      </c>
      <c r="D19">
        <f>IFERROR(IF(D18&lt;&gt;ROW(D19),D18,ROW(D19)-1+MATCH(NOT(C19),C19:C$367,0)),$G$3+1)</f>
        <v>367</v>
      </c>
      <c r="E19" s="5" t="str">
        <f t="shared" si="2"/>
        <v/>
      </c>
    </row>
    <row r="20" spans="1:5" x14ac:dyDescent="0.25">
      <c r="A20" s="6">
        <f t="shared" si="1"/>
        <v>42388</v>
      </c>
      <c r="B20">
        <f>SUMIFS('Relevé Congé politique'!H$7:H$30,'Relevé Congé politique'!F$7:F$30,"&lt;="&amp;'Jours de l''année'!A20,'Relevé Congé politique'!G$7:G$30,"&gt;="&amp;'Jours de l''année'!A20)</f>
        <v>0</v>
      </c>
      <c r="C20" t="b">
        <f t="shared" si="0"/>
        <v>0</v>
      </c>
      <c r="D20">
        <f>IFERROR(IF(D19&lt;&gt;ROW(D20),D19,ROW(D20)-1+MATCH(NOT(C20),C20:C$367,0)),$G$3+1)</f>
        <v>367</v>
      </c>
      <c r="E20" s="5" t="str">
        <f t="shared" si="2"/>
        <v/>
      </c>
    </row>
    <row r="21" spans="1:5" x14ac:dyDescent="0.25">
      <c r="A21" s="6">
        <f t="shared" si="1"/>
        <v>42389</v>
      </c>
      <c r="B21">
        <f>SUMIFS('Relevé Congé politique'!H$7:H$30,'Relevé Congé politique'!F$7:F$30,"&lt;="&amp;'Jours de l''année'!A21,'Relevé Congé politique'!G$7:G$30,"&gt;="&amp;'Jours de l''année'!A21)</f>
        <v>0</v>
      </c>
      <c r="C21" t="b">
        <f t="shared" si="0"/>
        <v>0</v>
      </c>
      <c r="D21">
        <f>IFERROR(IF(D20&lt;&gt;ROW(D21),D20,ROW(D21)-1+MATCH(NOT(C21),C21:C$367,0)),$G$3+1)</f>
        <v>367</v>
      </c>
      <c r="E21" s="5" t="str">
        <f t="shared" si="2"/>
        <v/>
      </c>
    </row>
    <row r="22" spans="1:5" x14ac:dyDescent="0.25">
      <c r="A22" s="6">
        <f t="shared" si="1"/>
        <v>42390</v>
      </c>
      <c r="B22">
        <f>SUMIFS('Relevé Congé politique'!H$7:H$30,'Relevé Congé politique'!F$7:F$30,"&lt;="&amp;'Jours de l''année'!A22,'Relevé Congé politique'!G$7:G$30,"&gt;="&amp;'Jours de l''année'!A22)</f>
        <v>0</v>
      </c>
      <c r="C22" t="b">
        <f t="shared" si="0"/>
        <v>0</v>
      </c>
      <c r="D22">
        <f>IFERROR(IF(D21&lt;&gt;ROW(D22),D21,ROW(D22)-1+MATCH(NOT(C22),C22:C$367,0)),$G$3+1)</f>
        <v>367</v>
      </c>
      <c r="E22" s="5" t="str">
        <f t="shared" si="2"/>
        <v/>
      </c>
    </row>
    <row r="23" spans="1:5" x14ac:dyDescent="0.25">
      <c r="A23" s="6">
        <f t="shared" si="1"/>
        <v>42391</v>
      </c>
      <c r="B23">
        <f>SUMIFS('Relevé Congé politique'!H$7:H$30,'Relevé Congé politique'!F$7:F$30,"&lt;="&amp;'Jours de l''année'!A23,'Relevé Congé politique'!G$7:G$30,"&gt;="&amp;'Jours de l''année'!A23)</f>
        <v>0</v>
      </c>
      <c r="C23" t="b">
        <f t="shared" si="0"/>
        <v>0</v>
      </c>
      <c r="D23">
        <f>IFERROR(IF(D22&lt;&gt;ROW(D23),D22,ROW(D23)-1+MATCH(NOT(C23),C23:C$367,0)),$G$3+1)</f>
        <v>367</v>
      </c>
      <c r="E23" s="5" t="str">
        <f t="shared" si="2"/>
        <v/>
      </c>
    </row>
    <row r="24" spans="1:5" x14ac:dyDescent="0.25">
      <c r="A24" s="6">
        <f t="shared" si="1"/>
        <v>42392</v>
      </c>
      <c r="B24">
        <f>SUMIFS('Relevé Congé politique'!H$7:H$30,'Relevé Congé politique'!F$7:F$30,"&lt;="&amp;'Jours de l''année'!A24,'Relevé Congé politique'!G$7:G$30,"&gt;="&amp;'Jours de l''année'!A24)</f>
        <v>0</v>
      </c>
      <c r="C24" t="b">
        <f t="shared" si="0"/>
        <v>0</v>
      </c>
      <c r="D24">
        <f>IFERROR(IF(D23&lt;&gt;ROW(D24),D23,ROW(D24)-1+MATCH(NOT(C24),C24:C$367,0)),$G$3+1)</f>
        <v>367</v>
      </c>
      <c r="E24" s="5" t="str">
        <f t="shared" si="2"/>
        <v/>
      </c>
    </row>
    <row r="25" spans="1:5" x14ac:dyDescent="0.25">
      <c r="A25" s="6">
        <f t="shared" si="1"/>
        <v>42393</v>
      </c>
      <c r="B25">
        <f>SUMIFS('Relevé Congé politique'!H$7:H$30,'Relevé Congé politique'!F$7:F$30,"&lt;="&amp;'Jours de l''année'!A25,'Relevé Congé politique'!G$7:G$30,"&gt;="&amp;'Jours de l''année'!A25)</f>
        <v>0</v>
      </c>
      <c r="C25" t="b">
        <f t="shared" si="0"/>
        <v>0</v>
      </c>
      <c r="D25">
        <f>IFERROR(IF(D24&lt;&gt;ROW(D25),D24,ROW(D25)-1+MATCH(NOT(C25),C25:C$367,0)),$G$3+1)</f>
        <v>367</v>
      </c>
      <c r="E25" s="5" t="str">
        <f t="shared" si="2"/>
        <v/>
      </c>
    </row>
    <row r="26" spans="1:5" x14ac:dyDescent="0.25">
      <c r="A26" s="6">
        <f t="shared" si="1"/>
        <v>42394</v>
      </c>
      <c r="B26">
        <f>SUMIFS('Relevé Congé politique'!H$7:H$30,'Relevé Congé politique'!F$7:F$30,"&lt;="&amp;'Jours de l''année'!A26,'Relevé Congé politique'!G$7:G$30,"&gt;="&amp;'Jours de l''année'!A26)</f>
        <v>0</v>
      </c>
      <c r="C26" t="b">
        <f t="shared" si="0"/>
        <v>0</v>
      </c>
      <c r="D26">
        <f>IFERROR(IF(D25&lt;&gt;ROW(D26),D25,ROW(D26)-1+MATCH(NOT(C26),C26:C$367,0)),$G$3+1)</f>
        <v>367</v>
      </c>
      <c r="E26" s="5" t="str">
        <f t="shared" si="2"/>
        <v/>
      </c>
    </row>
    <row r="27" spans="1:5" x14ac:dyDescent="0.25">
      <c r="A27" s="6">
        <f t="shared" si="1"/>
        <v>42395</v>
      </c>
      <c r="B27">
        <f>SUMIFS('Relevé Congé politique'!H$7:H$30,'Relevé Congé politique'!F$7:F$30,"&lt;="&amp;'Jours de l''année'!A27,'Relevé Congé politique'!G$7:G$30,"&gt;="&amp;'Jours de l''année'!A27)</f>
        <v>0</v>
      </c>
      <c r="C27" t="b">
        <f t="shared" si="0"/>
        <v>0</v>
      </c>
      <c r="D27">
        <f>IFERROR(IF(D26&lt;&gt;ROW(D27),D26,ROW(D27)-1+MATCH(NOT(C27),C27:C$367,0)),$G$3+1)</f>
        <v>367</v>
      </c>
      <c r="E27" s="5" t="str">
        <f t="shared" si="2"/>
        <v/>
      </c>
    </row>
    <row r="28" spans="1:5" x14ac:dyDescent="0.25">
      <c r="A28" s="6">
        <f t="shared" si="1"/>
        <v>42396</v>
      </c>
      <c r="B28">
        <f>SUMIFS('Relevé Congé politique'!H$7:H$30,'Relevé Congé politique'!F$7:F$30,"&lt;="&amp;'Jours de l''année'!A28,'Relevé Congé politique'!G$7:G$30,"&gt;="&amp;'Jours de l''année'!A28)</f>
        <v>0</v>
      </c>
      <c r="C28" t="b">
        <f t="shared" si="0"/>
        <v>0</v>
      </c>
      <c r="D28">
        <f>IFERROR(IF(D27&lt;&gt;ROW(D28),D27,ROW(D28)-1+MATCH(NOT(C28),C28:C$367,0)),$G$3+1)</f>
        <v>367</v>
      </c>
      <c r="E28" s="5" t="str">
        <f t="shared" si="2"/>
        <v/>
      </c>
    </row>
    <row r="29" spans="1:5" x14ac:dyDescent="0.25">
      <c r="A29" s="6">
        <f t="shared" si="1"/>
        <v>42397</v>
      </c>
      <c r="B29">
        <f>SUMIFS('Relevé Congé politique'!H$7:H$30,'Relevé Congé politique'!F$7:F$30,"&lt;="&amp;'Jours de l''année'!A29,'Relevé Congé politique'!G$7:G$30,"&gt;="&amp;'Jours de l''année'!A29)</f>
        <v>0</v>
      </c>
      <c r="C29" t="b">
        <f t="shared" si="0"/>
        <v>0</v>
      </c>
      <c r="D29">
        <f>IFERROR(IF(D28&lt;&gt;ROW(D29),D28,ROW(D29)-1+MATCH(NOT(C29),C29:C$367,0)),$G$3+1)</f>
        <v>367</v>
      </c>
      <c r="E29" s="5" t="str">
        <f t="shared" si="2"/>
        <v/>
      </c>
    </row>
    <row r="30" spans="1:5" x14ac:dyDescent="0.25">
      <c r="A30" s="6">
        <f t="shared" si="1"/>
        <v>42398</v>
      </c>
      <c r="B30">
        <f>SUMIFS('Relevé Congé politique'!H$7:H$30,'Relevé Congé politique'!F$7:F$30,"&lt;="&amp;'Jours de l''année'!A30,'Relevé Congé politique'!G$7:G$30,"&gt;="&amp;'Jours de l''année'!A30)</f>
        <v>0</v>
      </c>
      <c r="C30" t="b">
        <f t="shared" si="0"/>
        <v>0</v>
      </c>
      <c r="D30">
        <f>IFERROR(IF(D29&lt;&gt;ROW(D30),D29,ROW(D30)-1+MATCH(NOT(C30),C30:C$367,0)),$G$3+1)</f>
        <v>367</v>
      </c>
      <c r="E30" s="5" t="str">
        <f t="shared" si="2"/>
        <v/>
      </c>
    </row>
    <row r="31" spans="1:5" x14ac:dyDescent="0.25">
      <c r="A31" s="6">
        <f t="shared" si="1"/>
        <v>42399</v>
      </c>
      <c r="B31">
        <f>SUMIFS('Relevé Congé politique'!H$7:H$30,'Relevé Congé politique'!F$7:F$30,"&lt;="&amp;'Jours de l''année'!A31,'Relevé Congé politique'!G$7:G$30,"&gt;="&amp;'Jours de l''année'!A31)</f>
        <v>0</v>
      </c>
      <c r="C31" t="b">
        <f t="shared" si="0"/>
        <v>0</v>
      </c>
      <c r="D31">
        <f>IFERROR(IF(D30&lt;&gt;ROW(D31),D30,ROW(D31)-1+MATCH(NOT(C31),C31:C$367,0)),$G$3+1)</f>
        <v>367</v>
      </c>
      <c r="E31" s="5" t="str">
        <f t="shared" si="2"/>
        <v/>
      </c>
    </row>
    <row r="32" spans="1:5" x14ac:dyDescent="0.25">
      <c r="A32" s="6">
        <f t="shared" si="1"/>
        <v>42400</v>
      </c>
      <c r="B32">
        <f>SUMIFS('Relevé Congé politique'!H$7:H$30,'Relevé Congé politique'!F$7:F$30,"&lt;="&amp;'Jours de l''année'!A32,'Relevé Congé politique'!G$7:G$30,"&gt;="&amp;'Jours de l''année'!A32)</f>
        <v>0</v>
      </c>
      <c r="C32" t="b">
        <f t="shared" si="0"/>
        <v>0</v>
      </c>
      <c r="D32">
        <f>IFERROR(IF(D31&lt;&gt;ROW(D32),D31,ROW(D32)-1+MATCH(NOT(C32),C32:C$367,0)),$G$3+1)</f>
        <v>367</v>
      </c>
      <c r="E32" s="5" t="str">
        <f t="shared" si="2"/>
        <v/>
      </c>
    </row>
    <row r="33" spans="1:5" x14ac:dyDescent="0.25">
      <c r="A33" s="6">
        <f t="shared" si="1"/>
        <v>42401</v>
      </c>
      <c r="B33">
        <f>SUMIFS('Relevé Congé politique'!H$7:H$30,'Relevé Congé politique'!F$7:F$30,"&lt;="&amp;'Jours de l''année'!A33,'Relevé Congé politique'!G$7:G$30,"&gt;="&amp;'Jours de l''année'!A33)</f>
        <v>0</v>
      </c>
      <c r="C33" t="b">
        <f t="shared" si="0"/>
        <v>0</v>
      </c>
      <c r="D33">
        <f>IFERROR(IF(D32&lt;&gt;ROW(D33),D32,ROW(D33)-1+MATCH(NOT(C33),C33:C$367,0)),$G$3+1)</f>
        <v>367</v>
      </c>
      <c r="E33" s="5" t="str">
        <f t="shared" si="2"/>
        <v/>
      </c>
    </row>
    <row r="34" spans="1:5" x14ac:dyDescent="0.25">
      <c r="A34" s="6">
        <f t="shared" si="1"/>
        <v>42402</v>
      </c>
      <c r="B34">
        <f>SUMIFS('Relevé Congé politique'!H$7:H$30,'Relevé Congé politique'!F$7:F$30,"&lt;="&amp;'Jours de l''année'!A34,'Relevé Congé politique'!G$7:G$30,"&gt;="&amp;'Jours de l''année'!A34)</f>
        <v>0</v>
      </c>
      <c r="C34" t="b">
        <f t="shared" si="0"/>
        <v>0</v>
      </c>
      <c r="D34">
        <f>IFERROR(IF(D33&lt;&gt;ROW(D34),D33,ROW(D34)-1+MATCH(NOT(C34),C34:C$367,0)),$G$3+1)</f>
        <v>367</v>
      </c>
      <c r="E34" s="5" t="str">
        <f t="shared" si="2"/>
        <v/>
      </c>
    </row>
    <row r="35" spans="1:5" x14ac:dyDescent="0.25">
      <c r="A35" s="6">
        <f t="shared" si="1"/>
        <v>42403</v>
      </c>
      <c r="B35">
        <f>SUMIFS('Relevé Congé politique'!H$7:H$30,'Relevé Congé politique'!F$7:F$30,"&lt;="&amp;'Jours de l''année'!A35,'Relevé Congé politique'!G$7:G$30,"&gt;="&amp;'Jours de l''année'!A35)</f>
        <v>0</v>
      </c>
      <c r="C35" t="b">
        <f t="shared" si="0"/>
        <v>0</v>
      </c>
      <c r="D35">
        <f>IFERROR(IF(D34&lt;&gt;ROW(D35),D34,ROW(D35)-1+MATCH(NOT(C35),C35:C$367,0)),$G$3+1)</f>
        <v>367</v>
      </c>
      <c r="E35" s="5" t="str">
        <f t="shared" si="2"/>
        <v/>
      </c>
    </row>
    <row r="36" spans="1:5" x14ac:dyDescent="0.25">
      <c r="A36" s="6">
        <f t="shared" si="1"/>
        <v>42404</v>
      </c>
      <c r="B36">
        <f>SUMIFS('Relevé Congé politique'!H$7:H$30,'Relevé Congé politique'!F$7:F$30,"&lt;="&amp;'Jours de l''année'!A36,'Relevé Congé politique'!G$7:G$30,"&gt;="&amp;'Jours de l''année'!A36)</f>
        <v>0</v>
      </c>
      <c r="C36" t="b">
        <f t="shared" si="0"/>
        <v>0</v>
      </c>
      <c r="D36">
        <f>IFERROR(IF(D35&lt;&gt;ROW(D36),D35,ROW(D36)-1+MATCH(NOT(C36),C36:C$367,0)),$G$3+1)</f>
        <v>367</v>
      </c>
      <c r="E36" s="5" t="str">
        <f t="shared" si="2"/>
        <v/>
      </c>
    </row>
    <row r="37" spans="1:5" x14ac:dyDescent="0.25">
      <c r="A37" s="6">
        <f t="shared" si="1"/>
        <v>42405</v>
      </c>
      <c r="B37">
        <f>SUMIFS('Relevé Congé politique'!H$7:H$30,'Relevé Congé politique'!F$7:F$30,"&lt;="&amp;'Jours de l''année'!A37,'Relevé Congé politique'!G$7:G$30,"&gt;="&amp;'Jours de l''année'!A37)</f>
        <v>0</v>
      </c>
      <c r="C37" t="b">
        <f t="shared" si="0"/>
        <v>0</v>
      </c>
      <c r="D37">
        <f>IFERROR(IF(D36&lt;&gt;ROW(D37),D36,ROW(D37)-1+MATCH(NOT(C37),C37:C$367,0)),$G$3+1)</f>
        <v>367</v>
      </c>
      <c r="E37" s="5" t="str">
        <f t="shared" si="2"/>
        <v/>
      </c>
    </row>
    <row r="38" spans="1:5" x14ac:dyDescent="0.25">
      <c r="A38" s="6">
        <f t="shared" si="1"/>
        <v>42406</v>
      </c>
      <c r="B38">
        <f>SUMIFS('Relevé Congé politique'!H$7:H$30,'Relevé Congé politique'!F$7:F$30,"&lt;="&amp;'Jours de l''année'!A38,'Relevé Congé politique'!G$7:G$30,"&gt;="&amp;'Jours de l''année'!A38)</f>
        <v>0</v>
      </c>
      <c r="C38" t="b">
        <f t="shared" si="0"/>
        <v>0</v>
      </c>
      <c r="D38">
        <f>IFERROR(IF(D37&lt;&gt;ROW(D38),D37,ROW(D38)-1+MATCH(NOT(C38),C38:C$367,0)),$G$3+1)</f>
        <v>367</v>
      </c>
      <c r="E38" s="5" t="str">
        <f t="shared" si="2"/>
        <v/>
      </c>
    </row>
    <row r="39" spans="1:5" x14ac:dyDescent="0.25">
      <c r="A39" s="6">
        <f t="shared" si="1"/>
        <v>42407</v>
      </c>
      <c r="B39">
        <f>SUMIFS('Relevé Congé politique'!H$7:H$30,'Relevé Congé politique'!F$7:F$30,"&lt;="&amp;'Jours de l''année'!A39,'Relevé Congé politique'!G$7:G$30,"&gt;="&amp;'Jours de l''année'!A39)</f>
        <v>0</v>
      </c>
      <c r="C39" t="b">
        <f t="shared" si="0"/>
        <v>0</v>
      </c>
      <c r="D39">
        <f>IFERROR(IF(D38&lt;&gt;ROW(D39),D38,ROW(D39)-1+MATCH(NOT(C39),C39:C$367,0)),$G$3+1)</f>
        <v>367</v>
      </c>
      <c r="E39" s="5" t="str">
        <f t="shared" si="2"/>
        <v/>
      </c>
    </row>
    <row r="40" spans="1:5" x14ac:dyDescent="0.25">
      <c r="A40" s="6">
        <f t="shared" si="1"/>
        <v>42408</v>
      </c>
      <c r="B40">
        <f>SUMIFS('Relevé Congé politique'!H$7:H$30,'Relevé Congé politique'!F$7:F$30,"&lt;="&amp;'Jours de l''année'!A40,'Relevé Congé politique'!G$7:G$30,"&gt;="&amp;'Jours de l''année'!A40)</f>
        <v>0</v>
      </c>
      <c r="C40" t="b">
        <f t="shared" si="0"/>
        <v>0</v>
      </c>
      <c r="D40">
        <f>IFERROR(IF(D39&lt;&gt;ROW(D40),D39,ROW(D40)-1+MATCH(NOT(C40),C40:C$367,0)),$G$3+1)</f>
        <v>367</v>
      </c>
      <c r="E40" s="5" t="str">
        <f t="shared" si="2"/>
        <v/>
      </c>
    </row>
    <row r="41" spans="1:5" x14ac:dyDescent="0.25">
      <c r="A41" s="6">
        <f t="shared" si="1"/>
        <v>42409</v>
      </c>
      <c r="B41">
        <f>SUMIFS('Relevé Congé politique'!H$7:H$30,'Relevé Congé politique'!F$7:F$30,"&lt;="&amp;'Jours de l''année'!A41,'Relevé Congé politique'!G$7:G$30,"&gt;="&amp;'Jours de l''année'!A41)</f>
        <v>0</v>
      </c>
      <c r="C41" t="b">
        <f t="shared" si="0"/>
        <v>0</v>
      </c>
      <c r="D41">
        <f>IFERROR(IF(D40&lt;&gt;ROW(D41),D40,ROW(D41)-1+MATCH(NOT(C41),C41:C$367,0)),$G$3+1)</f>
        <v>367</v>
      </c>
      <c r="E41" s="5" t="str">
        <f t="shared" si="2"/>
        <v/>
      </c>
    </row>
    <row r="42" spans="1:5" x14ac:dyDescent="0.25">
      <c r="A42" s="6">
        <f t="shared" si="1"/>
        <v>42410</v>
      </c>
      <c r="B42">
        <f>SUMIFS('Relevé Congé politique'!H$7:H$30,'Relevé Congé politique'!F$7:F$30,"&lt;="&amp;'Jours de l''année'!A42,'Relevé Congé politique'!G$7:G$30,"&gt;="&amp;'Jours de l''année'!A42)</f>
        <v>0</v>
      </c>
      <c r="C42" t="b">
        <f t="shared" si="0"/>
        <v>0</v>
      </c>
      <c r="D42">
        <f>IFERROR(IF(D41&lt;&gt;ROW(D42),D41,ROW(D42)-1+MATCH(NOT(C42),C42:C$367,0)),$G$3+1)</f>
        <v>367</v>
      </c>
      <c r="E42" s="5" t="str">
        <f t="shared" si="2"/>
        <v/>
      </c>
    </row>
    <row r="43" spans="1:5" x14ac:dyDescent="0.25">
      <c r="A43" s="6">
        <f t="shared" si="1"/>
        <v>42411</v>
      </c>
      <c r="B43">
        <f>SUMIFS('Relevé Congé politique'!H$7:H$30,'Relevé Congé politique'!F$7:F$30,"&lt;="&amp;'Jours de l''année'!A43,'Relevé Congé politique'!G$7:G$30,"&gt;="&amp;'Jours de l''année'!A43)</f>
        <v>0</v>
      </c>
      <c r="C43" t="b">
        <f t="shared" si="0"/>
        <v>0</v>
      </c>
      <c r="D43">
        <f>IFERROR(IF(D42&lt;&gt;ROW(D43),D42,ROW(D43)-1+MATCH(NOT(C43),C43:C$367,0)),$G$3+1)</f>
        <v>367</v>
      </c>
      <c r="E43" s="5" t="str">
        <f t="shared" si="2"/>
        <v/>
      </c>
    </row>
    <row r="44" spans="1:5" x14ac:dyDescent="0.25">
      <c r="A44" s="6">
        <f t="shared" si="1"/>
        <v>42412</v>
      </c>
      <c r="B44">
        <f>SUMIFS('Relevé Congé politique'!H$7:H$30,'Relevé Congé politique'!F$7:F$30,"&lt;="&amp;'Jours de l''année'!A44,'Relevé Congé politique'!G$7:G$30,"&gt;="&amp;'Jours de l''année'!A44)</f>
        <v>0</v>
      </c>
      <c r="C44" t="b">
        <f t="shared" si="0"/>
        <v>0</v>
      </c>
      <c r="D44">
        <f>IFERROR(IF(D43&lt;&gt;ROW(D44),D43,ROW(D44)-1+MATCH(NOT(C44),C44:C$367,0)),$G$3+1)</f>
        <v>367</v>
      </c>
      <c r="E44" s="5" t="str">
        <f t="shared" si="2"/>
        <v/>
      </c>
    </row>
    <row r="45" spans="1:5" x14ac:dyDescent="0.25">
      <c r="A45" s="6">
        <f t="shared" si="1"/>
        <v>42413</v>
      </c>
      <c r="B45">
        <f>SUMIFS('Relevé Congé politique'!H$7:H$30,'Relevé Congé politique'!F$7:F$30,"&lt;="&amp;'Jours de l''année'!A45,'Relevé Congé politique'!G$7:G$30,"&gt;="&amp;'Jours de l''année'!A45)</f>
        <v>0</v>
      </c>
      <c r="C45" t="b">
        <f t="shared" si="0"/>
        <v>0</v>
      </c>
      <c r="D45">
        <f>IFERROR(IF(D44&lt;&gt;ROW(D45),D44,ROW(D45)-1+MATCH(NOT(C45),C45:C$367,0)),$G$3+1)</f>
        <v>367</v>
      </c>
      <c r="E45" s="5" t="str">
        <f t="shared" si="2"/>
        <v/>
      </c>
    </row>
    <row r="46" spans="1:5" x14ac:dyDescent="0.25">
      <c r="A46" s="6">
        <f t="shared" si="1"/>
        <v>42414</v>
      </c>
      <c r="B46">
        <f>SUMIFS('Relevé Congé politique'!H$7:H$30,'Relevé Congé politique'!F$7:F$30,"&lt;="&amp;'Jours de l''année'!A46,'Relevé Congé politique'!G$7:G$30,"&gt;="&amp;'Jours de l''année'!A46)</f>
        <v>0</v>
      </c>
      <c r="C46" t="b">
        <f t="shared" si="0"/>
        <v>0</v>
      </c>
      <c r="D46">
        <f>IFERROR(IF(D45&lt;&gt;ROW(D46),D45,ROW(D46)-1+MATCH(NOT(C46),C46:C$367,0)),$G$3+1)</f>
        <v>367</v>
      </c>
      <c r="E46" s="5" t="str">
        <f t="shared" si="2"/>
        <v/>
      </c>
    </row>
    <row r="47" spans="1:5" x14ac:dyDescent="0.25">
      <c r="A47" s="6">
        <f t="shared" si="1"/>
        <v>42415</v>
      </c>
      <c r="B47">
        <f>SUMIFS('Relevé Congé politique'!H$7:H$30,'Relevé Congé politique'!F$7:F$30,"&lt;="&amp;'Jours de l''année'!A47,'Relevé Congé politique'!G$7:G$30,"&gt;="&amp;'Jours de l''année'!A47)</f>
        <v>0</v>
      </c>
      <c r="C47" t="b">
        <f t="shared" si="0"/>
        <v>0</v>
      </c>
      <c r="D47">
        <f>IFERROR(IF(D46&lt;&gt;ROW(D47),D46,ROW(D47)-1+MATCH(NOT(C47),C47:C$367,0)),$G$3+1)</f>
        <v>367</v>
      </c>
      <c r="E47" s="5" t="str">
        <f t="shared" si="2"/>
        <v/>
      </c>
    </row>
    <row r="48" spans="1:5" x14ac:dyDescent="0.25">
      <c r="A48" s="6">
        <f t="shared" si="1"/>
        <v>42416</v>
      </c>
      <c r="B48">
        <f>SUMIFS('Relevé Congé politique'!H$7:H$30,'Relevé Congé politique'!F$7:F$30,"&lt;="&amp;'Jours de l''année'!A48,'Relevé Congé politique'!G$7:G$30,"&gt;="&amp;'Jours de l''année'!A48)</f>
        <v>0</v>
      </c>
      <c r="C48" t="b">
        <f t="shared" si="0"/>
        <v>0</v>
      </c>
      <c r="D48">
        <f>IFERROR(IF(D47&lt;&gt;ROW(D48),D47,ROW(D48)-1+MATCH(NOT(C48),C48:C$367,0)),$G$3+1)</f>
        <v>367</v>
      </c>
      <c r="E48" s="5" t="str">
        <f t="shared" si="2"/>
        <v/>
      </c>
    </row>
    <row r="49" spans="1:5" x14ac:dyDescent="0.25">
      <c r="A49" s="6">
        <f t="shared" si="1"/>
        <v>42417</v>
      </c>
      <c r="B49">
        <f>SUMIFS('Relevé Congé politique'!H$7:H$30,'Relevé Congé politique'!F$7:F$30,"&lt;="&amp;'Jours de l''année'!A49,'Relevé Congé politique'!G$7:G$30,"&gt;="&amp;'Jours de l''année'!A49)</f>
        <v>0</v>
      </c>
      <c r="C49" t="b">
        <f t="shared" si="0"/>
        <v>0</v>
      </c>
      <c r="D49">
        <f>IFERROR(IF(D48&lt;&gt;ROW(D49),D48,ROW(D49)-1+MATCH(NOT(C49),C49:C$367,0)),$G$3+1)</f>
        <v>367</v>
      </c>
      <c r="E49" s="5" t="str">
        <f t="shared" si="2"/>
        <v/>
      </c>
    </row>
    <row r="50" spans="1:5" x14ac:dyDescent="0.25">
      <c r="A50" s="6">
        <f t="shared" si="1"/>
        <v>42418</v>
      </c>
      <c r="B50">
        <f>SUMIFS('Relevé Congé politique'!H$7:H$30,'Relevé Congé politique'!F$7:F$30,"&lt;="&amp;'Jours de l''année'!A50,'Relevé Congé politique'!G$7:G$30,"&gt;="&amp;'Jours de l''année'!A50)</f>
        <v>0</v>
      </c>
      <c r="C50" t="b">
        <f t="shared" si="0"/>
        <v>0</v>
      </c>
      <c r="D50">
        <f>IFERROR(IF(D49&lt;&gt;ROW(D50),D49,ROW(D50)-1+MATCH(NOT(C50),C50:C$367,0)),$G$3+1)</f>
        <v>367</v>
      </c>
      <c r="E50" s="5" t="str">
        <f t="shared" si="2"/>
        <v/>
      </c>
    </row>
    <row r="51" spans="1:5" x14ac:dyDescent="0.25">
      <c r="A51" s="6">
        <f t="shared" si="1"/>
        <v>42419</v>
      </c>
      <c r="B51">
        <f>SUMIFS('Relevé Congé politique'!H$7:H$30,'Relevé Congé politique'!F$7:F$30,"&lt;="&amp;'Jours de l''année'!A51,'Relevé Congé politique'!G$7:G$30,"&gt;="&amp;'Jours de l''année'!A51)</f>
        <v>0</v>
      </c>
      <c r="C51" t="b">
        <f t="shared" si="0"/>
        <v>0</v>
      </c>
      <c r="D51">
        <f>IFERROR(IF(D50&lt;&gt;ROW(D51),D50,ROW(D51)-1+MATCH(NOT(C51),C51:C$367,0)),$G$3+1)</f>
        <v>367</v>
      </c>
      <c r="E51" s="5" t="str">
        <f t="shared" si="2"/>
        <v/>
      </c>
    </row>
    <row r="52" spans="1:5" x14ac:dyDescent="0.25">
      <c r="A52" s="6">
        <f t="shared" si="1"/>
        <v>42420</v>
      </c>
      <c r="B52">
        <f>SUMIFS('Relevé Congé politique'!H$7:H$30,'Relevé Congé politique'!F$7:F$30,"&lt;="&amp;'Jours de l''année'!A52,'Relevé Congé politique'!G$7:G$30,"&gt;="&amp;'Jours de l''année'!A52)</f>
        <v>0</v>
      </c>
      <c r="C52" t="b">
        <f t="shared" si="0"/>
        <v>0</v>
      </c>
      <c r="D52">
        <f>IFERROR(IF(D51&lt;&gt;ROW(D52),D51,ROW(D52)-1+MATCH(NOT(C52),C52:C$367,0)),$G$3+1)</f>
        <v>367</v>
      </c>
      <c r="E52" s="5" t="str">
        <f t="shared" si="2"/>
        <v/>
      </c>
    </row>
    <row r="53" spans="1:5" x14ac:dyDescent="0.25">
      <c r="A53" s="6">
        <f t="shared" si="1"/>
        <v>42421</v>
      </c>
      <c r="B53">
        <f>SUMIFS('Relevé Congé politique'!H$7:H$30,'Relevé Congé politique'!F$7:F$30,"&lt;="&amp;'Jours de l''année'!A53,'Relevé Congé politique'!G$7:G$30,"&gt;="&amp;'Jours de l''année'!A53)</f>
        <v>0</v>
      </c>
      <c r="C53" t="b">
        <f t="shared" si="0"/>
        <v>0</v>
      </c>
      <c r="D53">
        <f>IFERROR(IF(D52&lt;&gt;ROW(D53),D52,ROW(D53)-1+MATCH(NOT(C53),C53:C$367,0)),$G$3+1)</f>
        <v>367</v>
      </c>
      <c r="E53" s="5" t="str">
        <f t="shared" si="2"/>
        <v/>
      </c>
    </row>
    <row r="54" spans="1:5" x14ac:dyDescent="0.25">
      <c r="A54" s="6">
        <f t="shared" si="1"/>
        <v>42422</v>
      </c>
      <c r="B54">
        <f>SUMIFS('Relevé Congé politique'!H$7:H$30,'Relevé Congé politique'!F$7:F$30,"&lt;="&amp;'Jours de l''année'!A54,'Relevé Congé politique'!G$7:G$30,"&gt;="&amp;'Jours de l''année'!A54)</f>
        <v>0</v>
      </c>
      <c r="C54" t="b">
        <f t="shared" si="0"/>
        <v>0</v>
      </c>
      <c r="D54">
        <f>IFERROR(IF(D53&lt;&gt;ROW(D54),D53,ROW(D54)-1+MATCH(NOT(C54),C54:C$367,0)),$G$3+1)</f>
        <v>367</v>
      </c>
      <c r="E54" s="5" t="str">
        <f t="shared" si="2"/>
        <v/>
      </c>
    </row>
    <row r="55" spans="1:5" x14ac:dyDescent="0.25">
      <c r="A55" s="6">
        <f t="shared" si="1"/>
        <v>42423</v>
      </c>
      <c r="B55">
        <f>SUMIFS('Relevé Congé politique'!H$7:H$30,'Relevé Congé politique'!F$7:F$30,"&lt;="&amp;'Jours de l''année'!A55,'Relevé Congé politique'!G$7:G$30,"&gt;="&amp;'Jours de l''année'!A55)</f>
        <v>0</v>
      </c>
      <c r="C55" t="b">
        <f t="shared" si="0"/>
        <v>0</v>
      </c>
      <c r="D55">
        <f>IFERROR(IF(D54&lt;&gt;ROW(D55),D54,ROW(D55)-1+MATCH(NOT(C55),C55:C$367,0)),$G$3+1)</f>
        <v>367</v>
      </c>
      <c r="E55" s="5" t="str">
        <f t="shared" si="2"/>
        <v/>
      </c>
    </row>
    <row r="56" spans="1:5" x14ac:dyDescent="0.25">
      <c r="A56" s="6">
        <f t="shared" si="1"/>
        <v>42424</v>
      </c>
      <c r="B56">
        <f>SUMIFS('Relevé Congé politique'!H$7:H$30,'Relevé Congé politique'!F$7:F$30,"&lt;="&amp;'Jours de l''année'!A56,'Relevé Congé politique'!G$7:G$30,"&gt;="&amp;'Jours de l''année'!A56)</f>
        <v>0</v>
      </c>
      <c r="C56" t="b">
        <f t="shared" si="0"/>
        <v>0</v>
      </c>
      <c r="D56">
        <f>IFERROR(IF(D55&lt;&gt;ROW(D56),D55,ROW(D56)-1+MATCH(NOT(C56),C56:C$367,0)),$G$3+1)</f>
        <v>367</v>
      </c>
      <c r="E56" s="5" t="str">
        <f t="shared" si="2"/>
        <v/>
      </c>
    </row>
    <row r="57" spans="1:5" x14ac:dyDescent="0.25">
      <c r="A57" s="6">
        <f t="shared" si="1"/>
        <v>42425</v>
      </c>
      <c r="B57">
        <f>SUMIFS('Relevé Congé politique'!H$7:H$30,'Relevé Congé politique'!F$7:F$30,"&lt;="&amp;'Jours de l''année'!A57,'Relevé Congé politique'!G$7:G$30,"&gt;="&amp;'Jours de l''année'!A57)</f>
        <v>0</v>
      </c>
      <c r="C57" t="b">
        <f t="shared" si="0"/>
        <v>0</v>
      </c>
      <c r="D57">
        <f>IFERROR(IF(D56&lt;&gt;ROW(D57),D56,ROW(D57)-1+MATCH(NOT(C57),C57:C$367,0)),$G$3+1)</f>
        <v>367</v>
      </c>
      <c r="E57" s="5" t="str">
        <f t="shared" si="2"/>
        <v/>
      </c>
    </row>
    <row r="58" spans="1:5" x14ac:dyDescent="0.25">
      <c r="A58" s="6">
        <f t="shared" si="1"/>
        <v>42426</v>
      </c>
      <c r="B58">
        <f>SUMIFS('Relevé Congé politique'!H$7:H$30,'Relevé Congé politique'!F$7:F$30,"&lt;="&amp;'Jours de l''année'!A58,'Relevé Congé politique'!G$7:G$30,"&gt;="&amp;'Jours de l''année'!A58)</f>
        <v>0</v>
      </c>
      <c r="C58" t="b">
        <f t="shared" si="0"/>
        <v>0</v>
      </c>
      <c r="D58">
        <f>IFERROR(IF(D57&lt;&gt;ROW(D58),D57,ROW(D58)-1+MATCH(NOT(C58),C58:C$367,0)),$G$3+1)</f>
        <v>367</v>
      </c>
      <c r="E58" s="5" t="str">
        <f t="shared" si="2"/>
        <v/>
      </c>
    </row>
    <row r="59" spans="1:5" x14ac:dyDescent="0.25">
      <c r="A59" s="6">
        <f t="shared" si="1"/>
        <v>42427</v>
      </c>
      <c r="B59">
        <f>SUMIFS('Relevé Congé politique'!H$7:H$30,'Relevé Congé politique'!F$7:F$30,"&lt;="&amp;'Jours de l''année'!A59,'Relevé Congé politique'!G$7:G$30,"&gt;="&amp;'Jours de l''année'!A59)</f>
        <v>0</v>
      </c>
      <c r="C59" t="b">
        <f t="shared" si="0"/>
        <v>0</v>
      </c>
      <c r="D59">
        <f>IFERROR(IF(D58&lt;&gt;ROW(D59),D58,ROW(D59)-1+MATCH(NOT(C59),C59:C$367,0)),$G$3+1)</f>
        <v>367</v>
      </c>
      <c r="E59" s="5" t="str">
        <f t="shared" si="2"/>
        <v/>
      </c>
    </row>
    <row r="60" spans="1:5" x14ac:dyDescent="0.25">
      <c r="A60" s="6">
        <f t="shared" si="1"/>
        <v>42428</v>
      </c>
      <c r="B60">
        <f>SUMIFS('Relevé Congé politique'!H$7:H$30,'Relevé Congé politique'!F$7:F$30,"&lt;="&amp;'Jours de l''année'!A60,'Relevé Congé politique'!G$7:G$30,"&gt;="&amp;'Jours de l''année'!A60)</f>
        <v>0</v>
      </c>
      <c r="C60" t="b">
        <f t="shared" si="0"/>
        <v>0</v>
      </c>
      <c r="D60">
        <f>IFERROR(IF(D59&lt;&gt;ROW(D60),D59,ROW(D60)-1+MATCH(NOT(C60),C60:C$367,0)),$G$3+1)</f>
        <v>367</v>
      </c>
      <c r="E60" s="5" t="str">
        <f t="shared" si="2"/>
        <v/>
      </c>
    </row>
    <row r="61" spans="1:5" x14ac:dyDescent="0.25">
      <c r="A61" s="6">
        <f t="shared" si="1"/>
        <v>42429</v>
      </c>
      <c r="B61">
        <f>SUMIFS('Relevé Congé politique'!H$7:H$30,'Relevé Congé politique'!F$7:F$30,"&lt;="&amp;'Jours de l''année'!A61,'Relevé Congé politique'!G$7:G$30,"&gt;="&amp;'Jours de l''année'!A61)</f>
        <v>0</v>
      </c>
      <c r="C61" t="b">
        <f t="shared" si="0"/>
        <v>0</v>
      </c>
      <c r="D61">
        <f>IFERROR(IF(D60&lt;&gt;ROW(D61),D60,ROW(D61)-1+MATCH(NOT(C61),C61:C$367,0)),$G$3+1)</f>
        <v>367</v>
      </c>
      <c r="E61" s="5" t="str">
        <f t="shared" si="2"/>
        <v/>
      </c>
    </row>
    <row r="62" spans="1:5" x14ac:dyDescent="0.25">
      <c r="A62" s="6">
        <f t="shared" si="1"/>
        <v>42430</v>
      </c>
      <c r="B62">
        <f>SUMIFS('Relevé Congé politique'!H$7:H$30,'Relevé Congé politique'!F$7:F$30,"&lt;="&amp;'Jours de l''année'!A62,'Relevé Congé politique'!G$7:G$30,"&gt;="&amp;'Jours de l''année'!A62)</f>
        <v>0</v>
      </c>
      <c r="C62" t="b">
        <f t="shared" si="0"/>
        <v>0</v>
      </c>
      <c r="D62">
        <f>IFERROR(IF(D61&lt;&gt;ROW(D62),D61,ROW(D62)-1+MATCH(NOT(C62),C62:C$367,0)),$G$3+1)</f>
        <v>367</v>
      </c>
      <c r="E62" s="5" t="str">
        <f t="shared" si="2"/>
        <v/>
      </c>
    </row>
    <row r="63" spans="1:5" x14ac:dyDescent="0.25">
      <c r="A63" s="6">
        <f t="shared" si="1"/>
        <v>42431</v>
      </c>
      <c r="B63">
        <f>SUMIFS('Relevé Congé politique'!H$7:H$30,'Relevé Congé politique'!F$7:F$30,"&lt;="&amp;'Jours de l''année'!A63,'Relevé Congé politique'!G$7:G$30,"&gt;="&amp;'Jours de l''année'!A63)</f>
        <v>0</v>
      </c>
      <c r="C63" t="b">
        <f t="shared" si="0"/>
        <v>0</v>
      </c>
      <c r="D63">
        <f>IFERROR(IF(D62&lt;&gt;ROW(D63),D62,ROW(D63)-1+MATCH(NOT(C63),C63:C$367,0)),$G$3+1)</f>
        <v>367</v>
      </c>
      <c r="E63" s="5" t="str">
        <f t="shared" si="2"/>
        <v/>
      </c>
    </row>
    <row r="64" spans="1:5" x14ac:dyDescent="0.25">
      <c r="A64" s="6">
        <f t="shared" si="1"/>
        <v>42432</v>
      </c>
      <c r="B64">
        <f>SUMIFS('Relevé Congé politique'!H$7:H$30,'Relevé Congé politique'!F$7:F$30,"&lt;="&amp;'Jours de l''année'!A64,'Relevé Congé politique'!G$7:G$30,"&gt;="&amp;'Jours de l''année'!A64)</f>
        <v>0</v>
      </c>
      <c r="C64" t="b">
        <f t="shared" si="0"/>
        <v>0</v>
      </c>
      <c r="D64">
        <f>IFERROR(IF(D63&lt;&gt;ROW(D64),D63,ROW(D64)-1+MATCH(NOT(C64),C64:C$367,0)),$G$3+1)</f>
        <v>367</v>
      </c>
      <c r="E64" s="5" t="str">
        <f t="shared" si="2"/>
        <v/>
      </c>
    </row>
    <row r="65" spans="1:5" x14ac:dyDescent="0.25">
      <c r="A65" s="6">
        <f t="shared" si="1"/>
        <v>42433</v>
      </c>
      <c r="B65">
        <f>SUMIFS('Relevé Congé politique'!H$7:H$30,'Relevé Congé politique'!F$7:F$30,"&lt;="&amp;'Jours de l''année'!A65,'Relevé Congé politique'!G$7:G$30,"&gt;="&amp;'Jours de l''année'!A65)</f>
        <v>0</v>
      </c>
      <c r="C65" t="b">
        <f t="shared" si="0"/>
        <v>0</v>
      </c>
      <c r="D65">
        <f>IFERROR(IF(D64&lt;&gt;ROW(D65),D64,ROW(D65)-1+MATCH(NOT(C65),C65:C$367,0)),$G$3+1)</f>
        <v>367</v>
      </c>
      <c r="E65" s="5" t="str">
        <f t="shared" si="2"/>
        <v/>
      </c>
    </row>
    <row r="66" spans="1:5" x14ac:dyDescent="0.25">
      <c r="A66" s="6">
        <f t="shared" si="1"/>
        <v>42434</v>
      </c>
      <c r="B66">
        <f>SUMIFS('Relevé Congé politique'!H$7:H$30,'Relevé Congé politique'!F$7:F$30,"&lt;="&amp;'Jours de l''année'!A66,'Relevé Congé politique'!G$7:G$30,"&gt;="&amp;'Jours de l''année'!A66)</f>
        <v>0</v>
      </c>
      <c r="C66" t="b">
        <f t="shared" si="0"/>
        <v>0</v>
      </c>
      <c r="D66">
        <f>IFERROR(IF(D65&lt;&gt;ROW(D66),D65,ROW(D66)-1+MATCH(NOT(C66),C66:C$367,0)),$G$3+1)</f>
        <v>367</v>
      </c>
      <c r="E66" s="5" t="str">
        <f t="shared" si="2"/>
        <v/>
      </c>
    </row>
    <row r="67" spans="1:5" x14ac:dyDescent="0.25">
      <c r="A67" s="6">
        <f t="shared" si="1"/>
        <v>42435</v>
      </c>
      <c r="B67">
        <f>SUMIFS('Relevé Congé politique'!H$7:H$30,'Relevé Congé politique'!F$7:F$30,"&lt;="&amp;'Jours de l''année'!A67,'Relevé Congé politique'!G$7:G$30,"&gt;="&amp;'Jours de l''année'!A67)</f>
        <v>0</v>
      </c>
      <c r="C67" t="b">
        <f t="shared" ref="C67:C130" si="3">B67&gt;G$2</f>
        <v>0</v>
      </c>
      <c r="D67">
        <f>IFERROR(IF(D66&lt;&gt;ROW(D67),D66,ROW(D67)-1+MATCH(NOT(C67),C67:C$367,0)),$G$3+1)</f>
        <v>367</v>
      </c>
      <c r="E67" s="5" t="str">
        <f t="shared" si="2"/>
        <v/>
      </c>
    </row>
    <row r="68" spans="1:5" x14ac:dyDescent="0.25">
      <c r="A68" s="6">
        <f t="shared" ref="A68:A131" si="4">A67+1</f>
        <v>42436</v>
      </c>
      <c r="B68">
        <f>SUMIFS('Relevé Congé politique'!H$7:H$30,'Relevé Congé politique'!F$7:F$30,"&lt;="&amp;'Jours de l''année'!A68,'Relevé Congé politique'!G$7:G$30,"&gt;="&amp;'Jours de l''année'!A68)</f>
        <v>0</v>
      </c>
      <c r="C68" t="b">
        <f t="shared" si="3"/>
        <v>0</v>
      </c>
      <c r="D68">
        <f>IFERROR(IF(D67&lt;&gt;ROW(D68),D67,ROW(D68)-1+MATCH(NOT(C68),C68:C$367,0)),$G$3+1)</f>
        <v>367</v>
      </c>
      <c r="E68" s="5" t="str">
        <f t="shared" ref="E68:E131" si="5">IF(AND(C68=TRUE,C67=FALSE),A68,"")</f>
        <v/>
      </c>
    </row>
    <row r="69" spans="1:5" x14ac:dyDescent="0.25">
      <c r="A69" s="6">
        <f t="shared" si="4"/>
        <v>42437</v>
      </c>
      <c r="B69">
        <f>SUMIFS('Relevé Congé politique'!H$7:H$30,'Relevé Congé politique'!F$7:F$30,"&lt;="&amp;'Jours de l''année'!A69,'Relevé Congé politique'!G$7:G$30,"&gt;="&amp;'Jours de l''année'!A69)</f>
        <v>0</v>
      </c>
      <c r="C69" t="b">
        <f t="shared" si="3"/>
        <v>0</v>
      </c>
      <c r="D69">
        <f>IFERROR(IF(D68&lt;&gt;ROW(D69),D68,ROW(D69)-1+MATCH(NOT(C69),C69:C$367,0)),$G$3+1)</f>
        <v>367</v>
      </c>
      <c r="E69" s="5" t="str">
        <f t="shared" si="5"/>
        <v/>
      </c>
    </row>
    <row r="70" spans="1:5" x14ac:dyDescent="0.25">
      <c r="A70" s="6">
        <f t="shared" si="4"/>
        <v>42438</v>
      </c>
      <c r="B70">
        <f>SUMIFS('Relevé Congé politique'!H$7:H$30,'Relevé Congé politique'!F$7:F$30,"&lt;="&amp;'Jours de l''année'!A70,'Relevé Congé politique'!G$7:G$30,"&gt;="&amp;'Jours de l''année'!A70)</f>
        <v>0</v>
      </c>
      <c r="C70" t="b">
        <f t="shared" si="3"/>
        <v>0</v>
      </c>
      <c r="D70">
        <f>IFERROR(IF(D69&lt;&gt;ROW(D70),D69,ROW(D70)-1+MATCH(NOT(C70),C70:C$367,0)),$G$3+1)</f>
        <v>367</v>
      </c>
      <c r="E70" s="5" t="str">
        <f t="shared" si="5"/>
        <v/>
      </c>
    </row>
    <row r="71" spans="1:5" x14ac:dyDescent="0.25">
      <c r="A71" s="6">
        <f t="shared" si="4"/>
        <v>42439</v>
      </c>
      <c r="B71">
        <f>SUMIFS('Relevé Congé politique'!H$7:H$30,'Relevé Congé politique'!F$7:F$30,"&lt;="&amp;'Jours de l''année'!A71,'Relevé Congé politique'!G$7:G$30,"&gt;="&amp;'Jours de l''année'!A71)</f>
        <v>0</v>
      </c>
      <c r="C71" t="b">
        <f t="shared" si="3"/>
        <v>0</v>
      </c>
      <c r="D71">
        <f>IFERROR(IF(D70&lt;&gt;ROW(D71),D70,ROW(D71)-1+MATCH(NOT(C71),C71:C$367,0)),$G$3+1)</f>
        <v>367</v>
      </c>
      <c r="E71" s="5" t="str">
        <f t="shared" si="5"/>
        <v/>
      </c>
    </row>
    <row r="72" spans="1:5" x14ac:dyDescent="0.25">
      <c r="A72" s="6">
        <f t="shared" si="4"/>
        <v>42440</v>
      </c>
      <c r="B72">
        <f>SUMIFS('Relevé Congé politique'!H$7:H$30,'Relevé Congé politique'!F$7:F$30,"&lt;="&amp;'Jours de l''année'!A72,'Relevé Congé politique'!G$7:G$30,"&gt;="&amp;'Jours de l''année'!A72)</f>
        <v>0</v>
      </c>
      <c r="C72" t="b">
        <f t="shared" si="3"/>
        <v>0</v>
      </c>
      <c r="D72">
        <f>IFERROR(IF(D71&lt;&gt;ROW(D72),D71,ROW(D72)-1+MATCH(NOT(C72),C72:C$367,0)),$G$3+1)</f>
        <v>367</v>
      </c>
      <c r="E72" s="5" t="str">
        <f t="shared" si="5"/>
        <v/>
      </c>
    </row>
    <row r="73" spans="1:5" x14ac:dyDescent="0.25">
      <c r="A73" s="6">
        <f t="shared" si="4"/>
        <v>42441</v>
      </c>
      <c r="B73">
        <f>SUMIFS('Relevé Congé politique'!H$7:H$30,'Relevé Congé politique'!F$7:F$30,"&lt;="&amp;'Jours de l''année'!A73,'Relevé Congé politique'!G$7:G$30,"&gt;="&amp;'Jours de l''année'!A73)</f>
        <v>0</v>
      </c>
      <c r="C73" t="b">
        <f t="shared" si="3"/>
        <v>0</v>
      </c>
      <c r="D73">
        <f>IFERROR(IF(D72&lt;&gt;ROW(D73),D72,ROW(D73)-1+MATCH(NOT(C73),C73:C$367,0)),$G$3+1)</f>
        <v>367</v>
      </c>
      <c r="E73" s="5" t="str">
        <f t="shared" si="5"/>
        <v/>
      </c>
    </row>
    <row r="74" spans="1:5" x14ac:dyDescent="0.25">
      <c r="A74" s="6">
        <f t="shared" si="4"/>
        <v>42442</v>
      </c>
      <c r="B74">
        <f>SUMIFS('Relevé Congé politique'!H$7:H$30,'Relevé Congé politique'!F$7:F$30,"&lt;="&amp;'Jours de l''année'!A74,'Relevé Congé politique'!G$7:G$30,"&gt;="&amp;'Jours de l''année'!A74)</f>
        <v>0</v>
      </c>
      <c r="C74" t="b">
        <f t="shared" si="3"/>
        <v>0</v>
      </c>
      <c r="D74">
        <f>IFERROR(IF(D73&lt;&gt;ROW(D74),D73,ROW(D74)-1+MATCH(NOT(C74),C74:C$367,0)),$G$3+1)</f>
        <v>367</v>
      </c>
      <c r="E74" s="5" t="str">
        <f t="shared" si="5"/>
        <v/>
      </c>
    </row>
    <row r="75" spans="1:5" x14ac:dyDescent="0.25">
      <c r="A75" s="6">
        <f t="shared" si="4"/>
        <v>42443</v>
      </c>
      <c r="B75">
        <f>SUMIFS('Relevé Congé politique'!H$7:H$30,'Relevé Congé politique'!F$7:F$30,"&lt;="&amp;'Jours de l''année'!A75,'Relevé Congé politique'!G$7:G$30,"&gt;="&amp;'Jours de l''année'!A75)</f>
        <v>0</v>
      </c>
      <c r="C75" t="b">
        <f t="shared" si="3"/>
        <v>0</v>
      </c>
      <c r="D75">
        <f>IFERROR(IF(D74&lt;&gt;ROW(D75),D74,ROW(D75)-1+MATCH(NOT(C75),C75:C$367,0)),$G$3+1)</f>
        <v>367</v>
      </c>
      <c r="E75" s="5" t="str">
        <f t="shared" si="5"/>
        <v/>
      </c>
    </row>
    <row r="76" spans="1:5" x14ac:dyDescent="0.25">
      <c r="A76" s="6">
        <f t="shared" si="4"/>
        <v>42444</v>
      </c>
      <c r="B76">
        <f>SUMIFS('Relevé Congé politique'!H$7:H$30,'Relevé Congé politique'!F$7:F$30,"&lt;="&amp;'Jours de l''année'!A76,'Relevé Congé politique'!G$7:G$30,"&gt;="&amp;'Jours de l''année'!A76)</f>
        <v>0</v>
      </c>
      <c r="C76" t="b">
        <f t="shared" si="3"/>
        <v>0</v>
      </c>
      <c r="D76">
        <f>IFERROR(IF(D75&lt;&gt;ROW(D76),D75,ROW(D76)-1+MATCH(NOT(C76),C76:C$367,0)),$G$3+1)</f>
        <v>367</v>
      </c>
      <c r="E76" s="5" t="str">
        <f t="shared" si="5"/>
        <v/>
      </c>
    </row>
    <row r="77" spans="1:5" x14ac:dyDescent="0.25">
      <c r="A77" s="6">
        <f t="shared" si="4"/>
        <v>42445</v>
      </c>
      <c r="B77">
        <f>SUMIFS('Relevé Congé politique'!H$7:H$30,'Relevé Congé politique'!F$7:F$30,"&lt;="&amp;'Jours de l''année'!A77,'Relevé Congé politique'!G$7:G$30,"&gt;="&amp;'Jours de l''année'!A77)</f>
        <v>0</v>
      </c>
      <c r="C77" t="b">
        <f t="shared" si="3"/>
        <v>0</v>
      </c>
      <c r="D77">
        <f>IFERROR(IF(D76&lt;&gt;ROW(D77),D76,ROW(D77)-1+MATCH(NOT(C77),C77:C$367,0)),$G$3+1)</f>
        <v>367</v>
      </c>
      <c r="E77" s="5" t="str">
        <f t="shared" si="5"/>
        <v/>
      </c>
    </row>
    <row r="78" spans="1:5" x14ac:dyDescent="0.25">
      <c r="A78" s="6">
        <f t="shared" si="4"/>
        <v>42446</v>
      </c>
      <c r="B78">
        <f>SUMIFS('Relevé Congé politique'!H$7:H$30,'Relevé Congé politique'!F$7:F$30,"&lt;="&amp;'Jours de l''année'!A78,'Relevé Congé politique'!G$7:G$30,"&gt;="&amp;'Jours de l''année'!A78)</f>
        <v>0</v>
      </c>
      <c r="C78" t="b">
        <f t="shared" si="3"/>
        <v>0</v>
      </c>
      <c r="D78">
        <f>IFERROR(IF(D77&lt;&gt;ROW(D78),D77,ROW(D78)-1+MATCH(NOT(C78),C78:C$367,0)),$G$3+1)</f>
        <v>367</v>
      </c>
      <c r="E78" s="5" t="str">
        <f t="shared" si="5"/>
        <v/>
      </c>
    </row>
    <row r="79" spans="1:5" x14ac:dyDescent="0.25">
      <c r="A79" s="6">
        <f t="shared" si="4"/>
        <v>42447</v>
      </c>
      <c r="B79">
        <f>SUMIFS('Relevé Congé politique'!H$7:H$30,'Relevé Congé politique'!F$7:F$30,"&lt;="&amp;'Jours de l''année'!A79,'Relevé Congé politique'!G$7:G$30,"&gt;="&amp;'Jours de l''année'!A79)</f>
        <v>0</v>
      </c>
      <c r="C79" t="b">
        <f t="shared" si="3"/>
        <v>0</v>
      </c>
      <c r="D79">
        <f>IFERROR(IF(D78&lt;&gt;ROW(D79),D78,ROW(D79)-1+MATCH(NOT(C79),C79:C$367,0)),$G$3+1)</f>
        <v>367</v>
      </c>
      <c r="E79" s="5" t="str">
        <f t="shared" si="5"/>
        <v/>
      </c>
    </row>
    <row r="80" spans="1:5" x14ac:dyDescent="0.25">
      <c r="A80" s="6">
        <f t="shared" si="4"/>
        <v>42448</v>
      </c>
      <c r="B80">
        <f>SUMIFS('Relevé Congé politique'!H$7:H$30,'Relevé Congé politique'!F$7:F$30,"&lt;="&amp;'Jours de l''année'!A80,'Relevé Congé politique'!G$7:G$30,"&gt;="&amp;'Jours de l''année'!A80)</f>
        <v>0</v>
      </c>
      <c r="C80" t="b">
        <f t="shared" si="3"/>
        <v>0</v>
      </c>
      <c r="D80">
        <f>IFERROR(IF(D79&lt;&gt;ROW(D80),D79,ROW(D80)-1+MATCH(NOT(C80),C80:C$367,0)),$G$3+1)</f>
        <v>367</v>
      </c>
      <c r="E80" s="5" t="str">
        <f t="shared" si="5"/>
        <v/>
      </c>
    </row>
    <row r="81" spans="1:5" x14ac:dyDescent="0.25">
      <c r="A81" s="6">
        <f t="shared" si="4"/>
        <v>42449</v>
      </c>
      <c r="B81">
        <f>SUMIFS('Relevé Congé politique'!H$7:H$30,'Relevé Congé politique'!F$7:F$30,"&lt;="&amp;'Jours de l''année'!A81,'Relevé Congé politique'!G$7:G$30,"&gt;="&amp;'Jours de l''année'!A81)</f>
        <v>0</v>
      </c>
      <c r="C81" t="b">
        <f t="shared" si="3"/>
        <v>0</v>
      </c>
      <c r="D81">
        <f>IFERROR(IF(D80&lt;&gt;ROW(D81),D80,ROW(D81)-1+MATCH(NOT(C81),C81:C$367,0)),$G$3+1)</f>
        <v>367</v>
      </c>
      <c r="E81" s="5" t="str">
        <f t="shared" si="5"/>
        <v/>
      </c>
    </row>
    <row r="82" spans="1:5" x14ac:dyDescent="0.25">
      <c r="A82" s="6">
        <f t="shared" si="4"/>
        <v>42450</v>
      </c>
      <c r="B82">
        <f>SUMIFS('Relevé Congé politique'!H$7:H$30,'Relevé Congé politique'!F$7:F$30,"&lt;="&amp;'Jours de l''année'!A82,'Relevé Congé politique'!G$7:G$30,"&gt;="&amp;'Jours de l''année'!A82)</f>
        <v>0</v>
      </c>
      <c r="C82" t="b">
        <f t="shared" si="3"/>
        <v>0</v>
      </c>
      <c r="D82">
        <f>IFERROR(IF(D81&lt;&gt;ROW(D82),D81,ROW(D82)-1+MATCH(NOT(C82),C82:C$367,0)),$G$3+1)</f>
        <v>367</v>
      </c>
      <c r="E82" s="5" t="str">
        <f t="shared" si="5"/>
        <v/>
      </c>
    </row>
    <row r="83" spans="1:5" x14ac:dyDescent="0.25">
      <c r="A83" s="6">
        <f t="shared" si="4"/>
        <v>42451</v>
      </c>
      <c r="B83">
        <f>SUMIFS('Relevé Congé politique'!H$7:H$30,'Relevé Congé politique'!F$7:F$30,"&lt;="&amp;'Jours de l''année'!A83,'Relevé Congé politique'!G$7:G$30,"&gt;="&amp;'Jours de l''année'!A83)</f>
        <v>0</v>
      </c>
      <c r="C83" t="b">
        <f t="shared" si="3"/>
        <v>0</v>
      </c>
      <c r="D83">
        <f>IFERROR(IF(D82&lt;&gt;ROW(D83),D82,ROW(D83)-1+MATCH(NOT(C83),C83:C$367,0)),$G$3+1)</f>
        <v>367</v>
      </c>
      <c r="E83" s="5" t="str">
        <f t="shared" si="5"/>
        <v/>
      </c>
    </row>
    <row r="84" spans="1:5" x14ac:dyDescent="0.25">
      <c r="A84" s="6">
        <f t="shared" si="4"/>
        <v>42452</v>
      </c>
      <c r="B84">
        <f>SUMIFS('Relevé Congé politique'!H$7:H$30,'Relevé Congé politique'!F$7:F$30,"&lt;="&amp;'Jours de l''année'!A84,'Relevé Congé politique'!G$7:G$30,"&gt;="&amp;'Jours de l''année'!A84)</f>
        <v>0</v>
      </c>
      <c r="C84" t="b">
        <f t="shared" si="3"/>
        <v>0</v>
      </c>
      <c r="D84">
        <f>IFERROR(IF(D83&lt;&gt;ROW(D84),D83,ROW(D84)-1+MATCH(NOT(C84),C84:C$367,0)),$G$3+1)</f>
        <v>367</v>
      </c>
      <c r="E84" s="5" t="str">
        <f t="shared" si="5"/>
        <v/>
      </c>
    </row>
    <row r="85" spans="1:5" x14ac:dyDescent="0.25">
      <c r="A85" s="6">
        <f t="shared" si="4"/>
        <v>42453</v>
      </c>
      <c r="B85">
        <f>SUMIFS('Relevé Congé politique'!H$7:H$30,'Relevé Congé politique'!F$7:F$30,"&lt;="&amp;'Jours de l''année'!A85,'Relevé Congé politique'!G$7:G$30,"&gt;="&amp;'Jours de l''année'!A85)</f>
        <v>0</v>
      </c>
      <c r="C85" t="b">
        <f t="shared" si="3"/>
        <v>0</v>
      </c>
      <c r="D85">
        <f>IFERROR(IF(D84&lt;&gt;ROW(D85),D84,ROW(D85)-1+MATCH(NOT(C85),C85:C$367,0)),$G$3+1)</f>
        <v>367</v>
      </c>
      <c r="E85" s="5" t="str">
        <f t="shared" si="5"/>
        <v/>
      </c>
    </row>
    <row r="86" spans="1:5" x14ac:dyDescent="0.25">
      <c r="A86" s="6">
        <f t="shared" si="4"/>
        <v>42454</v>
      </c>
      <c r="B86">
        <f>SUMIFS('Relevé Congé politique'!H$7:H$30,'Relevé Congé politique'!F$7:F$30,"&lt;="&amp;'Jours de l''année'!A86,'Relevé Congé politique'!G$7:G$30,"&gt;="&amp;'Jours de l''année'!A86)</f>
        <v>0</v>
      </c>
      <c r="C86" t="b">
        <f t="shared" si="3"/>
        <v>0</v>
      </c>
      <c r="D86">
        <f>IFERROR(IF(D85&lt;&gt;ROW(D86),D85,ROW(D86)-1+MATCH(NOT(C86),C86:C$367,0)),$G$3+1)</f>
        <v>367</v>
      </c>
      <c r="E86" s="5" t="str">
        <f t="shared" si="5"/>
        <v/>
      </c>
    </row>
    <row r="87" spans="1:5" x14ac:dyDescent="0.25">
      <c r="A87" s="6">
        <f t="shared" si="4"/>
        <v>42455</v>
      </c>
      <c r="B87">
        <f>SUMIFS('Relevé Congé politique'!H$7:H$30,'Relevé Congé politique'!F$7:F$30,"&lt;="&amp;'Jours de l''année'!A87,'Relevé Congé politique'!G$7:G$30,"&gt;="&amp;'Jours de l''année'!A87)</f>
        <v>0</v>
      </c>
      <c r="C87" t="b">
        <f t="shared" si="3"/>
        <v>0</v>
      </c>
      <c r="D87">
        <f>IFERROR(IF(D86&lt;&gt;ROW(D87),D86,ROW(D87)-1+MATCH(NOT(C87),C87:C$367,0)),$G$3+1)</f>
        <v>367</v>
      </c>
      <c r="E87" s="5" t="str">
        <f t="shared" si="5"/>
        <v/>
      </c>
    </row>
    <row r="88" spans="1:5" x14ac:dyDescent="0.25">
      <c r="A88" s="6">
        <f t="shared" si="4"/>
        <v>42456</v>
      </c>
      <c r="B88">
        <f>SUMIFS('Relevé Congé politique'!H$7:H$30,'Relevé Congé politique'!F$7:F$30,"&lt;="&amp;'Jours de l''année'!A88,'Relevé Congé politique'!G$7:G$30,"&gt;="&amp;'Jours de l''année'!A88)</f>
        <v>0</v>
      </c>
      <c r="C88" t="b">
        <f t="shared" si="3"/>
        <v>0</v>
      </c>
      <c r="D88">
        <f>IFERROR(IF(D87&lt;&gt;ROW(D88),D87,ROW(D88)-1+MATCH(NOT(C88),C88:C$367,0)),$G$3+1)</f>
        <v>367</v>
      </c>
      <c r="E88" s="5" t="str">
        <f t="shared" si="5"/>
        <v/>
      </c>
    </row>
    <row r="89" spans="1:5" x14ac:dyDescent="0.25">
      <c r="A89" s="6">
        <f t="shared" si="4"/>
        <v>42457</v>
      </c>
      <c r="B89">
        <f>SUMIFS('Relevé Congé politique'!H$7:H$30,'Relevé Congé politique'!F$7:F$30,"&lt;="&amp;'Jours de l''année'!A89,'Relevé Congé politique'!G$7:G$30,"&gt;="&amp;'Jours de l''année'!A89)</f>
        <v>0</v>
      </c>
      <c r="C89" t="b">
        <f t="shared" si="3"/>
        <v>0</v>
      </c>
      <c r="D89">
        <f>IFERROR(IF(D88&lt;&gt;ROW(D89),D88,ROW(D89)-1+MATCH(NOT(C89),C89:C$367,0)),$G$3+1)</f>
        <v>367</v>
      </c>
      <c r="E89" s="5" t="str">
        <f t="shared" si="5"/>
        <v/>
      </c>
    </row>
    <row r="90" spans="1:5" x14ac:dyDescent="0.25">
      <c r="A90" s="6">
        <f t="shared" si="4"/>
        <v>42458</v>
      </c>
      <c r="B90">
        <f>SUMIFS('Relevé Congé politique'!H$7:H$30,'Relevé Congé politique'!F$7:F$30,"&lt;="&amp;'Jours de l''année'!A90,'Relevé Congé politique'!G$7:G$30,"&gt;="&amp;'Jours de l''année'!A90)</f>
        <v>0</v>
      </c>
      <c r="C90" t="b">
        <f t="shared" si="3"/>
        <v>0</v>
      </c>
      <c r="D90">
        <f>IFERROR(IF(D89&lt;&gt;ROW(D90),D89,ROW(D90)-1+MATCH(NOT(C90),C90:C$367,0)),$G$3+1)</f>
        <v>367</v>
      </c>
      <c r="E90" s="5" t="str">
        <f t="shared" si="5"/>
        <v/>
      </c>
    </row>
    <row r="91" spans="1:5" x14ac:dyDescent="0.25">
      <c r="A91" s="6">
        <f t="shared" si="4"/>
        <v>42459</v>
      </c>
      <c r="B91">
        <f>SUMIFS('Relevé Congé politique'!H$7:H$30,'Relevé Congé politique'!F$7:F$30,"&lt;="&amp;'Jours de l''année'!A91,'Relevé Congé politique'!G$7:G$30,"&gt;="&amp;'Jours de l''année'!A91)</f>
        <v>0</v>
      </c>
      <c r="C91" t="b">
        <f t="shared" si="3"/>
        <v>0</v>
      </c>
      <c r="D91">
        <f>IFERROR(IF(D90&lt;&gt;ROW(D91),D90,ROW(D91)-1+MATCH(NOT(C91),C91:C$367,0)),$G$3+1)</f>
        <v>367</v>
      </c>
      <c r="E91" s="5" t="str">
        <f t="shared" si="5"/>
        <v/>
      </c>
    </row>
    <row r="92" spans="1:5" x14ac:dyDescent="0.25">
      <c r="A92" s="6">
        <f t="shared" si="4"/>
        <v>42460</v>
      </c>
      <c r="B92">
        <f>SUMIFS('Relevé Congé politique'!H$7:H$30,'Relevé Congé politique'!F$7:F$30,"&lt;="&amp;'Jours de l''année'!A92,'Relevé Congé politique'!G$7:G$30,"&gt;="&amp;'Jours de l''année'!A92)</f>
        <v>0</v>
      </c>
      <c r="C92" t="b">
        <f t="shared" si="3"/>
        <v>0</v>
      </c>
      <c r="D92">
        <f>IFERROR(IF(D91&lt;&gt;ROW(D92),D91,ROW(D92)-1+MATCH(NOT(C92),C92:C$367,0)),$G$3+1)</f>
        <v>367</v>
      </c>
      <c r="E92" s="5" t="str">
        <f t="shared" si="5"/>
        <v/>
      </c>
    </row>
    <row r="93" spans="1:5" x14ac:dyDescent="0.25">
      <c r="A93" s="6">
        <f t="shared" si="4"/>
        <v>42461</v>
      </c>
      <c r="B93">
        <f>SUMIFS('Relevé Congé politique'!H$7:H$30,'Relevé Congé politique'!F$7:F$30,"&lt;="&amp;'Jours de l''année'!A93,'Relevé Congé politique'!G$7:G$30,"&gt;="&amp;'Jours de l''année'!A93)</f>
        <v>0</v>
      </c>
      <c r="C93" t="b">
        <f t="shared" si="3"/>
        <v>0</v>
      </c>
      <c r="D93">
        <f>IFERROR(IF(D92&lt;&gt;ROW(D93),D92,ROW(D93)-1+MATCH(NOT(C93),C93:C$367,0)),$G$3+1)</f>
        <v>367</v>
      </c>
      <c r="E93" s="5" t="str">
        <f t="shared" si="5"/>
        <v/>
      </c>
    </row>
    <row r="94" spans="1:5" x14ac:dyDescent="0.25">
      <c r="A94" s="6">
        <f t="shared" si="4"/>
        <v>42462</v>
      </c>
      <c r="B94">
        <f>SUMIFS('Relevé Congé politique'!H$7:H$30,'Relevé Congé politique'!F$7:F$30,"&lt;="&amp;'Jours de l''année'!A94,'Relevé Congé politique'!G$7:G$30,"&gt;="&amp;'Jours de l''année'!A94)</f>
        <v>0</v>
      </c>
      <c r="C94" t="b">
        <f t="shared" si="3"/>
        <v>0</v>
      </c>
      <c r="D94">
        <f>IFERROR(IF(D93&lt;&gt;ROW(D94),D93,ROW(D94)-1+MATCH(NOT(C94),C94:C$367,0)),$G$3+1)</f>
        <v>367</v>
      </c>
      <c r="E94" s="5" t="str">
        <f t="shared" si="5"/>
        <v/>
      </c>
    </row>
    <row r="95" spans="1:5" x14ac:dyDescent="0.25">
      <c r="A95" s="6">
        <f t="shared" si="4"/>
        <v>42463</v>
      </c>
      <c r="B95">
        <f>SUMIFS('Relevé Congé politique'!H$7:H$30,'Relevé Congé politique'!F$7:F$30,"&lt;="&amp;'Jours de l''année'!A95,'Relevé Congé politique'!G$7:G$30,"&gt;="&amp;'Jours de l''année'!A95)</f>
        <v>0</v>
      </c>
      <c r="C95" t="b">
        <f t="shared" si="3"/>
        <v>0</v>
      </c>
      <c r="D95">
        <f>IFERROR(IF(D94&lt;&gt;ROW(D95),D94,ROW(D95)-1+MATCH(NOT(C95),C95:C$367,0)),$G$3+1)</f>
        <v>367</v>
      </c>
      <c r="E95" s="5" t="str">
        <f t="shared" si="5"/>
        <v/>
      </c>
    </row>
    <row r="96" spans="1:5" x14ac:dyDescent="0.25">
      <c r="A96" s="6">
        <f t="shared" si="4"/>
        <v>42464</v>
      </c>
      <c r="B96">
        <f>SUMIFS('Relevé Congé politique'!H$7:H$30,'Relevé Congé politique'!F$7:F$30,"&lt;="&amp;'Jours de l''année'!A96,'Relevé Congé politique'!G$7:G$30,"&gt;="&amp;'Jours de l''année'!A96)</f>
        <v>0</v>
      </c>
      <c r="C96" t="b">
        <f t="shared" si="3"/>
        <v>0</v>
      </c>
      <c r="D96">
        <f>IFERROR(IF(D95&lt;&gt;ROW(D96),D95,ROW(D96)-1+MATCH(NOT(C96),C96:C$367,0)),$G$3+1)</f>
        <v>367</v>
      </c>
      <c r="E96" s="5" t="str">
        <f t="shared" si="5"/>
        <v/>
      </c>
    </row>
    <row r="97" spans="1:5" x14ac:dyDescent="0.25">
      <c r="A97" s="6">
        <f t="shared" si="4"/>
        <v>42465</v>
      </c>
      <c r="B97">
        <f>SUMIFS('Relevé Congé politique'!H$7:H$30,'Relevé Congé politique'!F$7:F$30,"&lt;="&amp;'Jours de l''année'!A97,'Relevé Congé politique'!G$7:G$30,"&gt;="&amp;'Jours de l''année'!A97)</f>
        <v>0</v>
      </c>
      <c r="C97" t="b">
        <f t="shared" si="3"/>
        <v>0</v>
      </c>
      <c r="D97">
        <f>IFERROR(IF(D96&lt;&gt;ROW(D97),D96,ROW(D97)-1+MATCH(NOT(C97),C97:C$367,0)),$G$3+1)</f>
        <v>367</v>
      </c>
      <c r="E97" s="5" t="str">
        <f t="shared" si="5"/>
        <v/>
      </c>
    </row>
    <row r="98" spans="1:5" x14ac:dyDescent="0.25">
      <c r="A98" s="6">
        <f t="shared" si="4"/>
        <v>42466</v>
      </c>
      <c r="B98">
        <f>SUMIFS('Relevé Congé politique'!H$7:H$30,'Relevé Congé politique'!F$7:F$30,"&lt;="&amp;'Jours de l''année'!A98,'Relevé Congé politique'!G$7:G$30,"&gt;="&amp;'Jours de l''année'!A98)</f>
        <v>0</v>
      </c>
      <c r="C98" t="b">
        <f t="shared" si="3"/>
        <v>0</v>
      </c>
      <c r="D98">
        <f>IFERROR(IF(D97&lt;&gt;ROW(D98),D97,ROW(D98)-1+MATCH(NOT(C98),C98:C$367,0)),$G$3+1)</f>
        <v>367</v>
      </c>
      <c r="E98" s="5" t="str">
        <f t="shared" si="5"/>
        <v/>
      </c>
    </row>
    <row r="99" spans="1:5" x14ac:dyDescent="0.25">
      <c r="A99" s="6">
        <f t="shared" si="4"/>
        <v>42467</v>
      </c>
      <c r="B99">
        <f>SUMIFS('Relevé Congé politique'!H$7:H$30,'Relevé Congé politique'!F$7:F$30,"&lt;="&amp;'Jours de l''année'!A99,'Relevé Congé politique'!G$7:G$30,"&gt;="&amp;'Jours de l''année'!A99)</f>
        <v>0</v>
      </c>
      <c r="C99" t="b">
        <f t="shared" si="3"/>
        <v>0</v>
      </c>
      <c r="D99">
        <f>IFERROR(IF(D98&lt;&gt;ROW(D99),D98,ROW(D99)-1+MATCH(NOT(C99),C99:C$367,0)),$G$3+1)</f>
        <v>367</v>
      </c>
      <c r="E99" s="5" t="str">
        <f t="shared" si="5"/>
        <v/>
      </c>
    </row>
    <row r="100" spans="1:5" x14ac:dyDescent="0.25">
      <c r="A100" s="6">
        <f t="shared" si="4"/>
        <v>42468</v>
      </c>
      <c r="B100">
        <f>SUMIFS('Relevé Congé politique'!H$7:H$30,'Relevé Congé politique'!F$7:F$30,"&lt;="&amp;'Jours de l''année'!A100,'Relevé Congé politique'!G$7:G$30,"&gt;="&amp;'Jours de l''année'!A100)</f>
        <v>0</v>
      </c>
      <c r="C100" t="b">
        <f t="shared" si="3"/>
        <v>0</v>
      </c>
      <c r="D100">
        <f>IFERROR(IF(D99&lt;&gt;ROW(D100),D99,ROW(D100)-1+MATCH(NOT(C100),C100:C$367,0)),$G$3+1)</f>
        <v>367</v>
      </c>
      <c r="E100" s="5" t="str">
        <f t="shared" si="5"/>
        <v/>
      </c>
    </row>
    <row r="101" spans="1:5" x14ac:dyDescent="0.25">
      <c r="A101" s="6">
        <f t="shared" si="4"/>
        <v>42469</v>
      </c>
      <c r="B101">
        <f>SUMIFS('Relevé Congé politique'!H$7:H$30,'Relevé Congé politique'!F$7:F$30,"&lt;="&amp;'Jours de l''année'!A101,'Relevé Congé politique'!G$7:G$30,"&gt;="&amp;'Jours de l''année'!A101)</f>
        <v>0</v>
      </c>
      <c r="C101" t="b">
        <f t="shared" si="3"/>
        <v>0</v>
      </c>
      <c r="D101">
        <f>IFERROR(IF(D100&lt;&gt;ROW(D101),D100,ROW(D101)-1+MATCH(NOT(C101),C101:C$367,0)),$G$3+1)</f>
        <v>367</v>
      </c>
      <c r="E101" s="5" t="str">
        <f t="shared" si="5"/>
        <v/>
      </c>
    </row>
    <row r="102" spans="1:5" x14ac:dyDescent="0.25">
      <c r="A102" s="6">
        <f t="shared" si="4"/>
        <v>42470</v>
      </c>
      <c r="B102">
        <f>SUMIFS('Relevé Congé politique'!H$7:H$30,'Relevé Congé politique'!F$7:F$30,"&lt;="&amp;'Jours de l''année'!A102,'Relevé Congé politique'!G$7:G$30,"&gt;="&amp;'Jours de l''année'!A102)</f>
        <v>0</v>
      </c>
      <c r="C102" t="b">
        <f t="shared" si="3"/>
        <v>0</v>
      </c>
      <c r="D102">
        <f>IFERROR(IF(D101&lt;&gt;ROW(D102),D101,ROW(D102)-1+MATCH(NOT(C102),C102:C$367,0)),$G$3+1)</f>
        <v>367</v>
      </c>
      <c r="E102" s="5" t="str">
        <f t="shared" si="5"/>
        <v/>
      </c>
    </row>
    <row r="103" spans="1:5" x14ac:dyDescent="0.25">
      <c r="A103" s="6">
        <f t="shared" si="4"/>
        <v>42471</v>
      </c>
      <c r="B103">
        <f>SUMIFS('Relevé Congé politique'!H$7:H$30,'Relevé Congé politique'!F$7:F$30,"&lt;="&amp;'Jours de l''année'!A103,'Relevé Congé politique'!G$7:G$30,"&gt;="&amp;'Jours de l''année'!A103)</f>
        <v>0</v>
      </c>
      <c r="C103" t="b">
        <f t="shared" si="3"/>
        <v>0</v>
      </c>
      <c r="D103">
        <f>IFERROR(IF(D102&lt;&gt;ROW(D103),D102,ROW(D103)-1+MATCH(NOT(C103),C103:C$367,0)),$G$3+1)</f>
        <v>367</v>
      </c>
      <c r="E103" s="5" t="str">
        <f t="shared" si="5"/>
        <v/>
      </c>
    </row>
    <row r="104" spans="1:5" x14ac:dyDescent="0.25">
      <c r="A104" s="6">
        <f t="shared" si="4"/>
        <v>42472</v>
      </c>
      <c r="B104">
        <f>SUMIFS('Relevé Congé politique'!H$7:H$30,'Relevé Congé politique'!F$7:F$30,"&lt;="&amp;'Jours de l''année'!A104,'Relevé Congé politique'!G$7:G$30,"&gt;="&amp;'Jours de l''année'!A104)</f>
        <v>0</v>
      </c>
      <c r="C104" t="b">
        <f t="shared" si="3"/>
        <v>0</v>
      </c>
      <c r="D104">
        <f>IFERROR(IF(D103&lt;&gt;ROW(D104),D103,ROW(D104)-1+MATCH(NOT(C104),C104:C$367,0)),$G$3+1)</f>
        <v>367</v>
      </c>
      <c r="E104" s="5" t="str">
        <f t="shared" si="5"/>
        <v/>
      </c>
    </row>
    <row r="105" spans="1:5" x14ac:dyDescent="0.25">
      <c r="A105" s="6">
        <f t="shared" si="4"/>
        <v>42473</v>
      </c>
      <c r="B105">
        <f>SUMIFS('Relevé Congé politique'!H$7:H$30,'Relevé Congé politique'!F$7:F$30,"&lt;="&amp;'Jours de l''année'!A105,'Relevé Congé politique'!G$7:G$30,"&gt;="&amp;'Jours de l''année'!A105)</f>
        <v>0</v>
      </c>
      <c r="C105" t="b">
        <f t="shared" si="3"/>
        <v>0</v>
      </c>
      <c r="D105">
        <f>IFERROR(IF(D104&lt;&gt;ROW(D105),D104,ROW(D105)-1+MATCH(NOT(C105),C105:C$367,0)),$G$3+1)</f>
        <v>367</v>
      </c>
      <c r="E105" s="5" t="str">
        <f t="shared" si="5"/>
        <v/>
      </c>
    </row>
    <row r="106" spans="1:5" x14ac:dyDescent="0.25">
      <c r="A106" s="6">
        <f t="shared" si="4"/>
        <v>42474</v>
      </c>
      <c r="B106">
        <f>SUMIFS('Relevé Congé politique'!H$7:H$30,'Relevé Congé politique'!F$7:F$30,"&lt;="&amp;'Jours de l''année'!A106,'Relevé Congé politique'!G$7:G$30,"&gt;="&amp;'Jours de l''année'!A106)</f>
        <v>0</v>
      </c>
      <c r="C106" t="b">
        <f t="shared" si="3"/>
        <v>0</v>
      </c>
      <c r="D106">
        <f>IFERROR(IF(D105&lt;&gt;ROW(D106),D105,ROW(D106)-1+MATCH(NOT(C106),C106:C$367,0)),$G$3+1)</f>
        <v>367</v>
      </c>
      <c r="E106" s="5" t="str">
        <f t="shared" si="5"/>
        <v/>
      </c>
    </row>
    <row r="107" spans="1:5" x14ac:dyDescent="0.25">
      <c r="A107" s="6">
        <f t="shared" si="4"/>
        <v>42475</v>
      </c>
      <c r="B107">
        <f>SUMIFS('Relevé Congé politique'!H$7:H$30,'Relevé Congé politique'!F$7:F$30,"&lt;="&amp;'Jours de l''année'!A107,'Relevé Congé politique'!G$7:G$30,"&gt;="&amp;'Jours de l''année'!A107)</f>
        <v>0</v>
      </c>
      <c r="C107" t="b">
        <f t="shared" si="3"/>
        <v>0</v>
      </c>
      <c r="D107">
        <f>IFERROR(IF(D106&lt;&gt;ROW(D107),D106,ROW(D107)-1+MATCH(NOT(C107),C107:C$367,0)),$G$3+1)</f>
        <v>367</v>
      </c>
      <c r="E107" s="5" t="str">
        <f t="shared" si="5"/>
        <v/>
      </c>
    </row>
    <row r="108" spans="1:5" x14ac:dyDescent="0.25">
      <c r="A108" s="6">
        <f t="shared" si="4"/>
        <v>42476</v>
      </c>
      <c r="B108">
        <f>SUMIFS('Relevé Congé politique'!H$7:H$30,'Relevé Congé politique'!F$7:F$30,"&lt;="&amp;'Jours de l''année'!A108,'Relevé Congé politique'!G$7:G$30,"&gt;="&amp;'Jours de l''année'!A108)</f>
        <v>0</v>
      </c>
      <c r="C108" t="b">
        <f t="shared" si="3"/>
        <v>0</v>
      </c>
      <c r="D108">
        <f>IFERROR(IF(D107&lt;&gt;ROW(D108),D107,ROW(D108)-1+MATCH(NOT(C108),C108:C$367,0)),$G$3+1)</f>
        <v>367</v>
      </c>
      <c r="E108" s="5" t="str">
        <f t="shared" si="5"/>
        <v/>
      </c>
    </row>
    <row r="109" spans="1:5" x14ac:dyDescent="0.25">
      <c r="A109" s="6">
        <f t="shared" si="4"/>
        <v>42477</v>
      </c>
      <c r="B109">
        <f>SUMIFS('Relevé Congé politique'!H$7:H$30,'Relevé Congé politique'!F$7:F$30,"&lt;="&amp;'Jours de l''année'!A109,'Relevé Congé politique'!G$7:G$30,"&gt;="&amp;'Jours de l''année'!A109)</f>
        <v>0</v>
      </c>
      <c r="C109" t="b">
        <f t="shared" si="3"/>
        <v>0</v>
      </c>
      <c r="D109">
        <f>IFERROR(IF(D108&lt;&gt;ROW(D109),D108,ROW(D109)-1+MATCH(NOT(C109),C109:C$367,0)),$G$3+1)</f>
        <v>367</v>
      </c>
      <c r="E109" s="5" t="str">
        <f t="shared" si="5"/>
        <v/>
      </c>
    </row>
    <row r="110" spans="1:5" x14ac:dyDescent="0.25">
      <c r="A110" s="6">
        <f t="shared" si="4"/>
        <v>42478</v>
      </c>
      <c r="B110">
        <f>SUMIFS('Relevé Congé politique'!H$7:H$30,'Relevé Congé politique'!F$7:F$30,"&lt;="&amp;'Jours de l''année'!A110,'Relevé Congé politique'!G$7:G$30,"&gt;="&amp;'Jours de l''année'!A110)</f>
        <v>0</v>
      </c>
      <c r="C110" t="b">
        <f t="shared" si="3"/>
        <v>0</v>
      </c>
      <c r="D110">
        <f>IFERROR(IF(D109&lt;&gt;ROW(D110),D109,ROW(D110)-1+MATCH(NOT(C110),C110:C$367,0)),$G$3+1)</f>
        <v>367</v>
      </c>
      <c r="E110" s="5" t="str">
        <f t="shared" si="5"/>
        <v/>
      </c>
    </row>
    <row r="111" spans="1:5" x14ac:dyDescent="0.25">
      <c r="A111" s="6">
        <f t="shared" si="4"/>
        <v>42479</v>
      </c>
      <c r="B111">
        <f>SUMIFS('Relevé Congé politique'!H$7:H$30,'Relevé Congé politique'!F$7:F$30,"&lt;="&amp;'Jours de l''année'!A111,'Relevé Congé politique'!G$7:G$30,"&gt;="&amp;'Jours de l''année'!A111)</f>
        <v>0</v>
      </c>
      <c r="C111" t="b">
        <f t="shared" si="3"/>
        <v>0</v>
      </c>
      <c r="D111">
        <f>IFERROR(IF(D110&lt;&gt;ROW(D111),D110,ROW(D111)-1+MATCH(NOT(C111),C111:C$367,0)),$G$3+1)</f>
        <v>367</v>
      </c>
      <c r="E111" s="5" t="str">
        <f t="shared" si="5"/>
        <v/>
      </c>
    </row>
    <row r="112" spans="1:5" x14ac:dyDescent="0.25">
      <c r="A112" s="6">
        <f t="shared" si="4"/>
        <v>42480</v>
      </c>
      <c r="B112">
        <f>SUMIFS('Relevé Congé politique'!H$7:H$30,'Relevé Congé politique'!F$7:F$30,"&lt;="&amp;'Jours de l''année'!A112,'Relevé Congé politique'!G$7:G$30,"&gt;="&amp;'Jours de l''année'!A112)</f>
        <v>0</v>
      </c>
      <c r="C112" t="b">
        <f t="shared" si="3"/>
        <v>0</v>
      </c>
      <c r="D112">
        <f>IFERROR(IF(D111&lt;&gt;ROW(D112),D111,ROW(D112)-1+MATCH(NOT(C112),C112:C$367,0)),$G$3+1)</f>
        <v>367</v>
      </c>
      <c r="E112" s="5" t="str">
        <f t="shared" si="5"/>
        <v/>
      </c>
    </row>
    <row r="113" spans="1:5" x14ac:dyDescent="0.25">
      <c r="A113" s="6">
        <f t="shared" si="4"/>
        <v>42481</v>
      </c>
      <c r="B113">
        <f>SUMIFS('Relevé Congé politique'!H$7:H$30,'Relevé Congé politique'!F$7:F$30,"&lt;="&amp;'Jours de l''année'!A113,'Relevé Congé politique'!G$7:G$30,"&gt;="&amp;'Jours de l''année'!A113)</f>
        <v>0</v>
      </c>
      <c r="C113" t="b">
        <f t="shared" si="3"/>
        <v>0</v>
      </c>
      <c r="D113">
        <f>IFERROR(IF(D112&lt;&gt;ROW(D113),D112,ROW(D113)-1+MATCH(NOT(C113),C113:C$367,0)),$G$3+1)</f>
        <v>367</v>
      </c>
      <c r="E113" s="5" t="str">
        <f t="shared" si="5"/>
        <v/>
      </c>
    </row>
    <row r="114" spans="1:5" x14ac:dyDescent="0.25">
      <c r="A114" s="6">
        <f t="shared" si="4"/>
        <v>42482</v>
      </c>
      <c r="B114">
        <f>SUMIFS('Relevé Congé politique'!H$7:H$30,'Relevé Congé politique'!F$7:F$30,"&lt;="&amp;'Jours de l''année'!A114,'Relevé Congé politique'!G$7:G$30,"&gt;="&amp;'Jours de l''année'!A114)</f>
        <v>0</v>
      </c>
      <c r="C114" t="b">
        <f t="shared" si="3"/>
        <v>0</v>
      </c>
      <c r="D114">
        <f>IFERROR(IF(D113&lt;&gt;ROW(D114),D113,ROW(D114)-1+MATCH(NOT(C114),C114:C$367,0)),$G$3+1)</f>
        <v>367</v>
      </c>
      <c r="E114" s="5" t="str">
        <f t="shared" si="5"/>
        <v/>
      </c>
    </row>
    <row r="115" spans="1:5" x14ac:dyDescent="0.25">
      <c r="A115" s="6">
        <f t="shared" si="4"/>
        <v>42483</v>
      </c>
      <c r="B115">
        <f>SUMIFS('Relevé Congé politique'!H$7:H$30,'Relevé Congé politique'!F$7:F$30,"&lt;="&amp;'Jours de l''année'!A115,'Relevé Congé politique'!G$7:G$30,"&gt;="&amp;'Jours de l''année'!A115)</f>
        <v>0</v>
      </c>
      <c r="C115" t="b">
        <f t="shared" si="3"/>
        <v>0</v>
      </c>
      <c r="D115">
        <f>IFERROR(IF(D114&lt;&gt;ROW(D115),D114,ROW(D115)-1+MATCH(NOT(C115),C115:C$367,0)),$G$3+1)</f>
        <v>367</v>
      </c>
      <c r="E115" s="5" t="str">
        <f t="shared" si="5"/>
        <v/>
      </c>
    </row>
    <row r="116" spans="1:5" x14ac:dyDescent="0.25">
      <c r="A116" s="6">
        <f t="shared" si="4"/>
        <v>42484</v>
      </c>
      <c r="B116">
        <f>SUMIFS('Relevé Congé politique'!H$7:H$30,'Relevé Congé politique'!F$7:F$30,"&lt;="&amp;'Jours de l''année'!A116,'Relevé Congé politique'!G$7:G$30,"&gt;="&amp;'Jours de l''année'!A116)</f>
        <v>0</v>
      </c>
      <c r="C116" t="b">
        <f t="shared" si="3"/>
        <v>0</v>
      </c>
      <c r="D116">
        <f>IFERROR(IF(D115&lt;&gt;ROW(D116),D115,ROW(D116)-1+MATCH(NOT(C116),C116:C$367,0)),$G$3+1)</f>
        <v>367</v>
      </c>
      <c r="E116" s="5" t="str">
        <f t="shared" si="5"/>
        <v/>
      </c>
    </row>
    <row r="117" spans="1:5" x14ac:dyDescent="0.25">
      <c r="A117" s="6">
        <f t="shared" si="4"/>
        <v>42485</v>
      </c>
      <c r="B117">
        <f>SUMIFS('Relevé Congé politique'!H$7:H$30,'Relevé Congé politique'!F$7:F$30,"&lt;="&amp;'Jours de l''année'!A117,'Relevé Congé politique'!G$7:G$30,"&gt;="&amp;'Jours de l''année'!A117)</f>
        <v>0</v>
      </c>
      <c r="C117" t="b">
        <f t="shared" si="3"/>
        <v>0</v>
      </c>
      <c r="D117">
        <f>IFERROR(IF(D116&lt;&gt;ROW(D117),D116,ROW(D117)-1+MATCH(NOT(C117),C117:C$367,0)),$G$3+1)</f>
        <v>367</v>
      </c>
      <c r="E117" s="5" t="str">
        <f t="shared" si="5"/>
        <v/>
      </c>
    </row>
    <row r="118" spans="1:5" x14ac:dyDescent="0.25">
      <c r="A118" s="6">
        <f t="shared" si="4"/>
        <v>42486</v>
      </c>
      <c r="B118">
        <f>SUMIFS('Relevé Congé politique'!H$7:H$30,'Relevé Congé politique'!F$7:F$30,"&lt;="&amp;'Jours de l''année'!A118,'Relevé Congé politique'!G$7:G$30,"&gt;="&amp;'Jours de l''année'!A118)</f>
        <v>0</v>
      </c>
      <c r="C118" t="b">
        <f t="shared" si="3"/>
        <v>0</v>
      </c>
      <c r="D118">
        <f>IFERROR(IF(D117&lt;&gt;ROW(D118),D117,ROW(D118)-1+MATCH(NOT(C118),C118:C$367,0)),$G$3+1)</f>
        <v>367</v>
      </c>
      <c r="E118" s="5" t="str">
        <f t="shared" si="5"/>
        <v/>
      </c>
    </row>
    <row r="119" spans="1:5" x14ac:dyDescent="0.25">
      <c r="A119" s="6">
        <f t="shared" si="4"/>
        <v>42487</v>
      </c>
      <c r="B119">
        <f>SUMIFS('Relevé Congé politique'!H$7:H$30,'Relevé Congé politique'!F$7:F$30,"&lt;="&amp;'Jours de l''année'!A119,'Relevé Congé politique'!G$7:G$30,"&gt;="&amp;'Jours de l''année'!A119)</f>
        <v>0</v>
      </c>
      <c r="C119" t="b">
        <f t="shared" si="3"/>
        <v>0</v>
      </c>
      <c r="D119">
        <f>IFERROR(IF(D118&lt;&gt;ROW(D119),D118,ROW(D119)-1+MATCH(NOT(C119),C119:C$367,0)),$G$3+1)</f>
        <v>367</v>
      </c>
      <c r="E119" s="5" t="str">
        <f t="shared" si="5"/>
        <v/>
      </c>
    </row>
    <row r="120" spans="1:5" x14ac:dyDescent="0.25">
      <c r="A120" s="6">
        <f t="shared" si="4"/>
        <v>42488</v>
      </c>
      <c r="B120">
        <f>SUMIFS('Relevé Congé politique'!H$7:H$30,'Relevé Congé politique'!F$7:F$30,"&lt;="&amp;'Jours de l''année'!A120,'Relevé Congé politique'!G$7:G$30,"&gt;="&amp;'Jours de l''année'!A120)</f>
        <v>0</v>
      </c>
      <c r="C120" t="b">
        <f t="shared" si="3"/>
        <v>0</v>
      </c>
      <c r="D120">
        <f>IFERROR(IF(D119&lt;&gt;ROW(D120),D119,ROW(D120)-1+MATCH(NOT(C120),C120:C$367,0)),$G$3+1)</f>
        <v>367</v>
      </c>
      <c r="E120" s="5" t="str">
        <f t="shared" si="5"/>
        <v/>
      </c>
    </row>
    <row r="121" spans="1:5" x14ac:dyDescent="0.25">
      <c r="A121" s="6">
        <f t="shared" si="4"/>
        <v>42489</v>
      </c>
      <c r="B121">
        <f>SUMIFS('Relevé Congé politique'!H$7:H$30,'Relevé Congé politique'!F$7:F$30,"&lt;="&amp;'Jours de l''année'!A121,'Relevé Congé politique'!G$7:G$30,"&gt;="&amp;'Jours de l''année'!A121)</f>
        <v>0</v>
      </c>
      <c r="C121" t="b">
        <f t="shared" si="3"/>
        <v>0</v>
      </c>
      <c r="D121">
        <f>IFERROR(IF(D120&lt;&gt;ROW(D121),D120,ROW(D121)-1+MATCH(NOT(C121),C121:C$367,0)),$G$3+1)</f>
        <v>367</v>
      </c>
      <c r="E121" s="5" t="str">
        <f t="shared" si="5"/>
        <v/>
      </c>
    </row>
    <row r="122" spans="1:5" x14ac:dyDescent="0.25">
      <c r="A122" s="6">
        <f t="shared" si="4"/>
        <v>42490</v>
      </c>
      <c r="B122">
        <f>SUMIFS('Relevé Congé politique'!H$7:H$30,'Relevé Congé politique'!F$7:F$30,"&lt;="&amp;'Jours de l''année'!A122,'Relevé Congé politique'!G$7:G$30,"&gt;="&amp;'Jours de l''année'!A122)</f>
        <v>0</v>
      </c>
      <c r="C122" t="b">
        <f t="shared" si="3"/>
        <v>0</v>
      </c>
      <c r="D122">
        <f>IFERROR(IF(D121&lt;&gt;ROW(D122),D121,ROW(D122)-1+MATCH(NOT(C122),C122:C$367,0)),$G$3+1)</f>
        <v>367</v>
      </c>
      <c r="E122" s="5" t="str">
        <f t="shared" si="5"/>
        <v/>
      </c>
    </row>
    <row r="123" spans="1:5" x14ac:dyDescent="0.25">
      <c r="A123" s="6">
        <f t="shared" si="4"/>
        <v>42491</v>
      </c>
      <c r="B123">
        <f>SUMIFS('Relevé Congé politique'!H$7:H$30,'Relevé Congé politique'!F$7:F$30,"&lt;="&amp;'Jours de l''année'!A123,'Relevé Congé politique'!G$7:G$30,"&gt;="&amp;'Jours de l''année'!A123)</f>
        <v>0</v>
      </c>
      <c r="C123" t="b">
        <f t="shared" si="3"/>
        <v>0</v>
      </c>
      <c r="D123">
        <f>IFERROR(IF(D122&lt;&gt;ROW(D123),D122,ROW(D123)-1+MATCH(NOT(C123),C123:C$367,0)),$G$3+1)</f>
        <v>367</v>
      </c>
      <c r="E123" s="5" t="str">
        <f t="shared" si="5"/>
        <v/>
      </c>
    </row>
    <row r="124" spans="1:5" x14ac:dyDescent="0.25">
      <c r="A124" s="6">
        <f t="shared" si="4"/>
        <v>42492</v>
      </c>
      <c r="B124">
        <f>SUMIFS('Relevé Congé politique'!H$7:H$30,'Relevé Congé politique'!F$7:F$30,"&lt;="&amp;'Jours de l''année'!A124,'Relevé Congé politique'!G$7:G$30,"&gt;="&amp;'Jours de l''année'!A124)</f>
        <v>0</v>
      </c>
      <c r="C124" t="b">
        <f t="shared" si="3"/>
        <v>0</v>
      </c>
      <c r="D124">
        <f>IFERROR(IF(D123&lt;&gt;ROW(D124),D123,ROW(D124)-1+MATCH(NOT(C124),C124:C$367,0)),$G$3+1)</f>
        <v>367</v>
      </c>
      <c r="E124" s="5" t="str">
        <f t="shared" si="5"/>
        <v/>
      </c>
    </row>
    <row r="125" spans="1:5" x14ac:dyDescent="0.25">
      <c r="A125" s="6">
        <f t="shared" si="4"/>
        <v>42493</v>
      </c>
      <c r="B125">
        <f>SUMIFS('Relevé Congé politique'!H$7:H$30,'Relevé Congé politique'!F$7:F$30,"&lt;="&amp;'Jours de l''année'!A125,'Relevé Congé politique'!G$7:G$30,"&gt;="&amp;'Jours de l''année'!A125)</f>
        <v>0</v>
      </c>
      <c r="C125" t="b">
        <f t="shared" si="3"/>
        <v>0</v>
      </c>
      <c r="D125">
        <f>IFERROR(IF(D124&lt;&gt;ROW(D125),D124,ROW(D125)-1+MATCH(NOT(C125),C125:C$367,0)),$G$3+1)</f>
        <v>367</v>
      </c>
      <c r="E125" s="5" t="str">
        <f t="shared" si="5"/>
        <v/>
      </c>
    </row>
    <row r="126" spans="1:5" x14ac:dyDescent="0.25">
      <c r="A126" s="6">
        <f t="shared" si="4"/>
        <v>42494</v>
      </c>
      <c r="B126">
        <f>SUMIFS('Relevé Congé politique'!H$7:H$30,'Relevé Congé politique'!F$7:F$30,"&lt;="&amp;'Jours de l''année'!A126,'Relevé Congé politique'!G$7:G$30,"&gt;="&amp;'Jours de l''année'!A126)</f>
        <v>0</v>
      </c>
      <c r="C126" t="b">
        <f t="shared" si="3"/>
        <v>0</v>
      </c>
      <c r="D126">
        <f>IFERROR(IF(D125&lt;&gt;ROW(D126),D125,ROW(D126)-1+MATCH(NOT(C126),C126:C$367,0)),$G$3+1)</f>
        <v>367</v>
      </c>
      <c r="E126" s="5" t="str">
        <f t="shared" si="5"/>
        <v/>
      </c>
    </row>
    <row r="127" spans="1:5" x14ac:dyDescent="0.25">
      <c r="A127" s="6">
        <f t="shared" si="4"/>
        <v>42495</v>
      </c>
      <c r="B127">
        <f>SUMIFS('Relevé Congé politique'!H$7:H$30,'Relevé Congé politique'!F$7:F$30,"&lt;="&amp;'Jours de l''année'!A127,'Relevé Congé politique'!G$7:G$30,"&gt;="&amp;'Jours de l''année'!A127)</f>
        <v>0</v>
      </c>
      <c r="C127" t="b">
        <f t="shared" si="3"/>
        <v>0</v>
      </c>
      <c r="D127">
        <f>IFERROR(IF(D126&lt;&gt;ROW(D127),D126,ROW(D127)-1+MATCH(NOT(C127),C127:C$367,0)),$G$3+1)</f>
        <v>367</v>
      </c>
      <c r="E127" s="5" t="str">
        <f t="shared" si="5"/>
        <v/>
      </c>
    </row>
    <row r="128" spans="1:5" x14ac:dyDescent="0.25">
      <c r="A128" s="6">
        <f t="shared" si="4"/>
        <v>42496</v>
      </c>
      <c r="B128">
        <f>SUMIFS('Relevé Congé politique'!H$7:H$30,'Relevé Congé politique'!F$7:F$30,"&lt;="&amp;'Jours de l''année'!A128,'Relevé Congé politique'!G$7:G$30,"&gt;="&amp;'Jours de l''année'!A128)</f>
        <v>0</v>
      </c>
      <c r="C128" t="b">
        <f t="shared" si="3"/>
        <v>0</v>
      </c>
      <c r="D128">
        <f>IFERROR(IF(D127&lt;&gt;ROW(D128),D127,ROW(D128)-1+MATCH(NOT(C128),C128:C$367,0)),$G$3+1)</f>
        <v>367</v>
      </c>
      <c r="E128" s="5" t="str">
        <f t="shared" si="5"/>
        <v/>
      </c>
    </row>
    <row r="129" spans="1:5" x14ac:dyDescent="0.25">
      <c r="A129" s="6">
        <f t="shared" si="4"/>
        <v>42497</v>
      </c>
      <c r="B129">
        <f>SUMIFS('Relevé Congé politique'!H$7:H$30,'Relevé Congé politique'!F$7:F$30,"&lt;="&amp;'Jours de l''année'!A129,'Relevé Congé politique'!G$7:G$30,"&gt;="&amp;'Jours de l''année'!A129)</f>
        <v>0</v>
      </c>
      <c r="C129" t="b">
        <f t="shared" si="3"/>
        <v>0</v>
      </c>
      <c r="D129">
        <f>IFERROR(IF(D128&lt;&gt;ROW(D129),D128,ROW(D129)-1+MATCH(NOT(C129),C129:C$367,0)),$G$3+1)</f>
        <v>367</v>
      </c>
      <c r="E129" s="5" t="str">
        <f t="shared" si="5"/>
        <v/>
      </c>
    </row>
    <row r="130" spans="1:5" x14ac:dyDescent="0.25">
      <c r="A130" s="6">
        <f t="shared" si="4"/>
        <v>42498</v>
      </c>
      <c r="B130">
        <f>SUMIFS('Relevé Congé politique'!H$7:H$30,'Relevé Congé politique'!F$7:F$30,"&lt;="&amp;'Jours de l''année'!A130,'Relevé Congé politique'!G$7:G$30,"&gt;="&amp;'Jours de l''année'!A130)</f>
        <v>0</v>
      </c>
      <c r="C130" t="b">
        <f t="shared" si="3"/>
        <v>0</v>
      </c>
      <c r="D130">
        <f>IFERROR(IF(D129&lt;&gt;ROW(D130),D129,ROW(D130)-1+MATCH(NOT(C130),C130:C$367,0)),$G$3+1)</f>
        <v>367</v>
      </c>
      <c r="E130" s="5" t="str">
        <f t="shared" si="5"/>
        <v/>
      </c>
    </row>
    <row r="131" spans="1:5" x14ac:dyDescent="0.25">
      <c r="A131" s="6">
        <f t="shared" si="4"/>
        <v>42499</v>
      </c>
      <c r="B131">
        <f>SUMIFS('Relevé Congé politique'!H$7:H$30,'Relevé Congé politique'!F$7:F$30,"&lt;="&amp;'Jours de l''année'!A131,'Relevé Congé politique'!G$7:G$30,"&gt;="&amp;'Jours de l''année'!A131)</f>
        <v>0</v>
      </c>
      <c r="C131" t="b">
        <f t="shared" ref="C131:C194" si="6">B131&gt;G$2</f>
        <v>0</v>
      </c>
      <c r="D131">
        <f>IFERROR(IF(D130&lt;&gt;ROW(D131),D130,ROW(D131)-1+MATCH(NOT(C131),C131:C$367,0)),$G$3+1)</f>
        <v>367</v>
      </c>
      <c r="E131" s="5" t="str">
        <f t="shared" si="5"/>
        <v/>
      </c>
    </row>
    <row r="132" spans="1:5" x14ac:dyDescent="0.25">
      <c r="A132" s="6">
        <f t="shared" ref="A132:A195" si="7">A131+1</f>
        <v>42500</v>
      </c>
      <c r="B132">
        <f>SUMIFS('Relevé Congé politique'!H$7:H$30,'Relevé Congé politique'!F$7:F$30,"&lt;="&amp;'Jours de l''année'!A132,'Relevé Congé politique'!G$7:G$30,"&gt;="&amp;'Jours de l''année'!A132)</f>
        <v>0</v>
      </c>
      <c r="C132" t="b">
        <f t="shared" si="6"/>
        <v>0</v>
      </c>
      <c r="D132">
        <f>IFERROR(IF(D131&lt;&gt;ROW(D132),D131,ROW(D132)-1+MATCH(NOT(C132),C132:C$367,0)),$G$3+1)</f>
        <v>367</v>
      </c>
      <c r="E132" s="5" t="str">
        <f t="shared" ref="E132:E195" si="8">IF(AND(C132=TRUE,C131=FALSE),A132,"")</f>
        <v/>
      </c>
    </row>
    <row r="133" spans="1:5" x14ac:dyDescent="0.25">
      <c r="A133" s="6">
        <f t="shared" si="7"/>
        <v>42501</v>
      </c>
      <c r="B133">
        <f>SUMIFS('Relevé Congé politique'!H$7:H$30,'Relevé Congé politique'!F$7:F$30,"&lt;="&amp;'Jours de l''année'!A133,'Relevé Congé politique'!G$7:G$30,"&gt;="&amp;'Jours de l''année'!A133)</f>
        <v>0</v>
      </c>
      <c r="C133" t="b">
        <f t="shared" si="6"/>
        <v>0</v>
      </c>
      <c r="D133">
        <f>IFERROR(IF(D132&lt;&gt;ROW(D133),D132,ROW(D133)-1+MATCH(NOT(C133),C133:C$367,0)),$G$3+1)</f>
        <v>367</v>
      </c>
      <c r="E133" s="5" t="str">
        <f t="shared" si="8"/>
        <v/>
      </c>
    </row>
    <row r="134" spans="1:5" x14ac:dyDescent="0.25">
      <c r="A134" s="6">
        <f t="shared" si="7"/>
        <v>42502</v>
      </c>
      <c r="B134">
        <f>SUMIFS('Relevé Congé politique'!H$7:H$30,'Relevé Congé politique'!F$7:F$30,"&lt;="&amp;'Jours de l''année'!A134,'Relevé Congé politique'!G$7:G$30,"&gt;="&amp;'Jours de l''année'!A134)</f>
        <v>0</v>
      </c>
      <c r="C134" t="b">
        <f t="shared" si="6"/>
        <v>0</v>
      </c>
      <c r="D134">
        <f>IFERROR(IF(D133&lt;&gt;ROW(D134),D133,ROW(D134)-1+MATCH(NOT(C134),C134:C$367,0)),$G$3+1)</f>
        <v>367</v>
      </c>
      <c r="E134" s="5" t="str">
        <f t="shared" si="8"/>
        <v/>
      </c>
    </row>
    <row r="135" spans="1:5" x14ac:dyDescent="0.25">
      <c r="A135" s="6">
        <f t="shared" si="7"/>
        <v>42503</v>
      </c>
      <c r="B135">
        <f>SUMIFS('Relevé Congé politique'!H$7:H$30,'Relevé Congé politique'!F$7:F$30,"&lt;="&amp;'Jours de l''année'!A135,'Relevé Congé politique'!G$7:G$30,"&gt;="&amp;'Jours de l''année'!A135)</f>
        <v>0</v>
      </c>
      <c r="C135" t="b">
        <f t="shared" si="6"/>
        <v>0</v>
      </c>
      <c r="D135">
        <f>IFERROR(IF(D134&lt;&gt;ROW(D135),D134,ROW(D135)-1+MATCH(NOT(C135),C135:C$367,0)),$G$3+1)</f>
        <v>367</v>
      </c>
      <c r="E135" s="5" t="str">
        <f t="shared" si="8"/>
        <v/>
      </c>
    </row>
    <row r="136" spans="1:5" x14ac:dyDescent="0.25">
      <c r="A136" s="6">
        <f t="shared" si="7"/>
        <v>42504</v>
      </c>
      <c r="B136">
        <f>SUMIFS('Relevé Congé politique'!H$7:H$30,'Relevé Congé politique'!F$7:F$30,"&lt;="&amp;'Jours de l''année'!A136,'Relevé Congé politique'!G$7:G$30,"&gt;="&amp;'Jours de l''année'!A136)</f>
        <v>0</v>
      </c>
      <c r="C136" t="b">
        <f t="shared" si="6"/>
        <v>0</v>
      </c>
      <c r="D136">
        <f>IFERROR(IF(D135&lt;&gt;ROW(D136),D135,ROW(D136)-1+MATCH(NOT(C136),C136:C$367,0)),$G$3+1)</f>
        <v>367</v>
      </c>
      <c r="E136" s="5" t="str">
        <f t="shared" si="8"/>
        <v/>
      </c>
    </row>
    <row r="137" spans="1:5" x14ac:dyDescent="0.25">
      <c r="A137" s="6">
        <f t="shared" si="7"/>
        <v>42505</v>
      </c>
      <c r="B137">
        <f>SUMIFS('Relevé Congé politique'!H$7:H$30,'Relevé Congé politique'!F$7:F$30,"&lt;="&amp;'Jours de l''année'!A137,'Relevé Congé politique'!G$7:G$30,"&gt;="&amp;'Jours de l''année'!A137)</f>
        <v>0</v>
      </c>
      <c r="C137" t="b">
        <f t="shared" si="6"/>
        <v>0</v>
      </c>
      <c r="D137">
        <f>IFERROR(IF(D136&lt;&gt;ROW(D137),D136,ROW(D137)-1+MATCH(NOT(C137),C137:C$367,0)),$G$3+1)</f>
        <v>367</v>
      </c>
      <c r="E137" s="5" t="str">
        <f t="shared" si="8"/>
        <v/>
      </c>
    </row>
    <row r="138" spans="1:5" x14ac:dyDescent="0.25">
      <c r="A138" s="6">
        <f t="shared" si="7"/>
        <v>42506</v>
      </c>
      <c r="B138">
        <f>SUMIFS('Relevé Congé politique'!H$7:H$30,'Relevé Congé politique'!F$7:F$30,"&lt;="&amp;'Jours de l''année'!A138,'Relevé Congé politique'!G$7:G$30,"&gt;="&amp;'Jours de l''année'!A138)</f>
        <v>0</v>
      </c>
      <c r="C138" t="b">
        <f t="shared" si="6"/>
        <v>0</v>
      </c>
      <c r="D138">
        <f>IFERROR(IF(D137&lt;&gt;ROW(D138),D137,ROW(D138)-1+MATCH(NOT(C138),C138:C$367,0)),$G$3+1)</f>
        <v>367</v>
      </c>
      <c r="E138" s="5" t="str">
        <f t="shared" si="8"/>
        <v/>
      </c>
    </row>
    <row r="139" spans="1:5" x14ac:dyDescent="0.25">
      <c r="A139" s="6">
        <f t="shared" si="7"/>
        <v>42507</v>
      </c>
      <c r="B139">
        <f>SUMIFS('Relevé Congé politique'!H$7:H$30,'Relevé Congé politique'!F$7:F$30,"&lt;="&amp;'Jours de l''année'!A139,'Relevé Congé politique'!G$7:G$30,"&gt;="&amp;'Jours de l''année'!A139)</f>
        <v>0</v>
      </c>
      <c r="C139" t="b">
        <f t="shared" si="6"/>
        <v>0</v>
      </c>
      <c r="D139">
        <f>IFERROR(IF(D138&lt;&gt;ROW(D139),D138,ROW(D139)-1+MATCH(NOT(C139),C139:C$367,0)),$G$3+1)</f>
        <v>367</v>
      </c>
      <c r="E139" s="5" t="str">
        <f t="shared" si="8"/>
        <v/>
      </c>
    </row>
    <row r="140" spans="1:5" x14ac:dyDescent="0.25">
      <c r="A140" s="6">
        <f t="shared" si="7"/>
        <v>42508</v>
      </c>
      <c r="B140">
        <f>SUMIFS('Relevé Congé politique'!H$7:H$30,'Relevé Congé politique'!F$7:F$30,"&lt;="&amp;'Jours de l''année'!A140,'Relevé Congé politique'!G$7:G$30,"&gt;="&amp;'Jours de l''année'!A140)</f>
        <v>0</v>
      </c>
      <c r="C140" t="b">
        <f t="shared" si="6"/>
        <v>0</v>
      </c>
      <c r="D140">
        <f>IFERROR(IF(D139&lt;&gt;ROW(D140),D139,ROW(D140)-1+MATCH(NOT(C140),C140:C$367,0)),$G$3+1)</f>
        <v>367</v>
      </c>
      <c r="E140" s="5" t="str">
        <f t="shared" si="8"/>
        <v/>
      </c>
    </row>
    <row r="141" spans="1:5" x14ac:dyDescent="0.25">
      <c r="A141" s="6">
        <f t="shared" si="7"/>
        <v>42509</v>
      </c>
      <c r="B141">
        <f>SUMIFS('Relevé Congé politique'!H$7:H$30,'Relevé Congé politique'!F$7:F$30,"&lt;="&amp;'Jours de l''année'!A141,'Relevé Congé politique'!G$7:G$30,"&gt;="&amp;'Jours de l''année'!A141)</f>
        <v>0</v>
      </c>
      <c r="C141" t="b">
        <f t="shared" si="6"/>
        <v>0</v>
      </c>
      <c r="D141">
        <f>IFERROR(IF(D140&lt;&gt;ROW(D141),D140,ROW(D141)-1+MATCH(NOT(C141),C141:C$367,0)),$G$3+1)</f>
        <v>367</v>
      </c>
      <c r="E141" s="5" t="str">
        <f t="shared" si="8"/>
        <v/>
      </c>
    </row>
    <row r="142" spans="1:5" x14ac:dyDescent="0.25">
      <c r="A142" s="6">
        <f t="shared" si="7"/>
        <v>42510</v>
      </c>
      <c r="B142">
        <f>SUMIFS('Relevé Congé politique'!H$7:H$30,'Relevé Congé politique'!F$7:F$30,"&lt;="&amp;'Jours de l''année'!A142,'Relevé Congé politique'!G$7:G$30,"&gt;="&amp;'Jours de l''année'!A142)</f>
        <v>0</v>
      </c>
      <c r="C142" t="b">
        <f t="shared" si="6"/>
        <v>0</v>
      </c>
      <c r="D142">
        <f>IFERROR(IF(D141&lt;&gt;ROW(D142),D141,ROW(D142)-1+MATCH(NOT(C142),C142:C$367,0)),$G$3+1)</f>
        <v>367</v>
      </c>
      <c r="E142" s="5" t="str">
        <f t="shared" si="8"/>
        <v/>
      </c>
    </row>
    <row r="143" spans="1:5" x14ac:dyDescent="0.25">
      <c r="A143" s="6">
        <f t="shared" si="7"/>
        <v>42511</v>
      </c>
      <c r="B143">
        <f>SUMIFS('Relevé Congé politique'!H$7:H$30,'Relevé Congé politique'!F$7:F$30,"&lt;="&amp;'Jours de l''année'!A143,'Relevé Congé politique'!G$7:G$30,"&gt;="&amp;'Jours de l''année'!A143)</f>
        <v>0</v>
      </c>
      <c r="C143" t="b">
        <f t="shared" si="6"/>
        <v>0</v>
      </c>
      <c r="D143">
        <f>IFERROR(IF(D142&lt;&gt;ROW(D143),D142,ROW(D143)-1+MATCH(NOT(C143),C143:C$367,0)),$G$3+1)</f>
        <v>367</v>
      </c>
      <c r="E143" s="5" t="str">
        <f t="shared" si="8"/>
        <v/>
      </c>
    </row>
    <row r="144" spans="1:5" x14ac:dyDescent="0.25">
      <c r="A144" s="6">
        <f t="shared" si="7"/>
        <v>42512</v>
      </c>
      <c r="B144">
        <f>SUMIFS('Relevé Congé politique'!H$7:H$30,'Relevé Congé politique'!F$7:F$30,"&lt;="&amp;'Jours de l''année'!A144,'Relevé Congé politique'!G$7:G$30,"&gt;="&amp;'Jours de l''année'!A144)</f>
        <v>0</v>
      </c>
      <c r="C144" t="b">
        <f t="shared" si="6"/>
        <v>0</v>
      </c>
      <c r="D144">
        <f>IFERROR(IF(D143&lt;&gt;ROW(D144),D143,ROW(D144)-1+MATCH(NOT(C144),C144:C$367,0)),$G$3+1)</f>
        <v>367</v>
      </c>
      <c r="E144" s="5" t="str">
        <f t="shared" si="8"/>
        <v/>
      </c>
    </row>
    <row r="145" spans="1:5" x14ac:dyDescent="0.25">
      <c r="A145" s="6">
        <f t="shared" si="7"/>
        <v>42513</v>
      </c>
      <c r="B145">
        <f>SUMIFS('Relevé Congé politique'!H$7:H$30,'Relevé Congé politique'!F$7:F$30,"&lt;="&amp;'Jours de l''année'!A145,'Relevé Congé politique'!G$7:G$30,"&gt;="&amp;'Jours de l''année'!A145)</f>
        <v>0</v>
      </c>
      <c r="C145" t="b">
        <f t="shared" si="6"/>
        <v>0</v>
      </c>
      <c r="D145">
        <f>IFERROR(IF(D144&lt;&gt;ROW(D145),D144,ROW(D145)-1+MATCH(NOT(C145),C145:C$367,0)),$G$3+1)</f>
        <v>367</v>
      </c>
      <c r="E145" s="5" t="str">
        <f t="shared" si="8"/>
        <v/>
      </c>
    </row>
    <row r="146" spans="1:5" x14ac:dyDescent="0.25">
      <c r="A146" s="6">
        <f t="shared" si="7"/>
        <v>42514</v>
      </c>
      <c r="B146">
        <f>SUMIFS('Relevé Congé politique'!H$7:H$30,'Relevé Congé politique'!F$7:F$30,"&lt;="&amp;'Jours de l''année'!A146,'Relevé Congé politique'!G$7:G$30,"&gt;="&amp;'Jours de l''année'!A146)</f>
        <v>0</v>
      </c>
      <c r="C146" t="b">
        <f t="shared" si="6"/>
        <v>0</v>
      </c>
      <c r="D146">
        <f>IFERROR(IF(D145&lt;&gt;ROW(D146),D145,ROW(D146)-1+MATCH(NOT(C146),C146:C$367,0)),$G$3+1)</f>
        <v>367</v>
      </c>
      <c r="E146" s="5" t="str">
        <f t="shared" si="8"/>
        <v/>
      </c>
    </row>
    <row r="147" spans="1:5" x14ac:dyDescent="0.25">
      <c r="A147" s="6">
        <f t="shared" si="7"/>
        <v>42515</v>
      </c>
      <c r="B147">
        <f>SUMIFS('Relevé Congé politique'!H$7:H$30,'Relevé Congé politique'!F$7:F$30,"&lt;="&amp;'Jours de l''année'!A147,'Relevé Congé politique'!G$7:G$30,"&gt;="&amp;'Jours de l''année'!A147)</f>
        <v>0</v>
      </c>
      <c r="C147" t="b">
        <f t="shared" si="6"/>
        <v>0</v>
      </c>
      <c r="D147">
        <f>IFERROR(IF(D146&lt;&gt;ROW(D147),D146,ROW(D147)-1+MATCH(NOT(C147),C147:C$367,0)),$G$3+1)</f>
        <v>367</v>
      </c>
      <c r="E147" s="5" t="str">
        <f t="shared" si="8"/>
        <v/>
      </c>
    </row>
    <row r="148" spans="1:5" x14ac:dyDescent="0.25">
      <c r="A148" s="6">
        <f t="shared" si="7"/>
        <v>42516</v>
      </c>
      <c r="B148">
        <f>SUMIFS('Relevé Congé politique'!H$7:H$30,'Relevé Congé politique'!F$7:F$30,"&lt;="&amp;'Jours de l''année'!A148,'Relevé Congé politique'!G$7:G$30,"&gt;="&amp;'Jours de l''année'!A148)</f>
        <v>0</v>
      </c>
      <c r="C148" t="b">
        <f t="shared" si="6"/>
        <v>0</v>
      </c>
      <c r="D148">
        <f>IFERROR(IF(D147&lt;&gt;ROW(D148),D147,ROW(D148)-1+MATCH(NOT(C148),C148:C$367,0)),$G$3+1)</f>
        <v>367</v>
      </c>
      <c r="E148" s="5" t="str">
        <f t="shared" si="8"/>
        <v/>
      </c>
    </row>
    <row r="149" spans="1:5" x14ac:dyDescent="0.25">
      <c r="A149" s="6">
        <f t="shared" si="7"/>
        <v>42517</v>
      </c>
      <c r="B149">
        <f>SUMIFS('Relevé Congé politique'!H$7:H$30,'Relevé Congé politique'!F$7:F$30,"&lt;="&amp;'Jours de l''année'!A149,'Relevé Congé politique'!G$7:G$30,"&gt;="&amp;'Jours de l''année'!A149)</f>
        <v>0</v>
      </c>
      <c r="C149" t="b">
        <f t="shared" si="6"/>
        <v>0</v>
      </c>
      <c r="D149">
        <f>IFERROR(IF(D148&lt;&gt;ROW(D149),D148,ROW(D149)-1+MATCH(NOT(C149),C149:C$367,0)),$G$3+1)</f>
        <v>367</v>
      </c>
      <c r="E149" s="5" t="str">
        <f t="shared" si="8"/>
        <v/>
      </c>
    </row>
    <row r="150" spans="1:5" x14ac:dyDescent="0.25">
      <c r="A150" s="6">
        <f t="shared" si="7"/>
        <v>42518</v>
      </c>
      <c r="B150">
        <f>SUMIFS('Relevé Congé politique'!H$7:H$30,'Relevé Congé politique'!F$7:F$30,"&lt;="&amp;'Jours de l''année'!A150,'Relevé Congé politique'!G$7:G$30,"&gt;="&amp;'Jours de l''année'!A150)</f>
        <v>0</v>
      </c>
      <c r="C150" t="b">
        <f t="shared" si="6"/>
        <v>0</v>
      </c>
      <c r="D150">
        <f>IFERROR(IF(D149&lt;&gt;ROW(D150),D149,ROW(D150)-1+MATCH(NOT(C150),C150:C$367,0)),$G$3+1)</f>
        <v>367</v>
      </c>
      <c r="E150" s="5" t="str">
        <f t="shared" si="8"/>
        <v/>
      </c>
    </row>
    <row r="151" spans="1:5" x14ac:dyDescent="0.25">
      <c r="A151" s="6">
        <f t="shared" si="7"/>
        <v>42519</v>
      </c>
      <c r="B151">
        <f>SUMIFS('Relevé Congé politique'!H$7:H$30,'Relevé Congé politique'!F$7:F$30,"&lt;="&amp;'Jours de l''année'!A151,'Relevé Congé politique'!G$7:G$30,"&gt;="&amp;'Jours de l''année'!A151)</f>
        <v>0</v>
      </c>
      <c r="C151" t="b">
        <f t="shared" si="6"/>
        <v>0</v>
      </c>
      <c r="D151">
        <f>IFERROR(IF(D150&lt;&gt;ROW(D151),D150,ROW(D151)-1+MATCH(NOT(C151),C151:C$367,0)),$G$3+1)</f>
        <v>367</v>
      </c>
      <c r="E151" s="5" t="str">
        <f t="shared" si="8"/>
        <v/>
      </c>
    </row>
    <row r="152" spans="1:5" x14ac:dyDescent="0.25">
      <c r="A152" s="6">
        <f t="shared" si="7"/>
        <v>42520</v>
      </c>
      <c r="B152">
        <f>SUMIFS('Relevé Congé politique'!H$7:H$30,'Relevé Congé politique'!F$7:F$30,"&lt;="&amp;'Jours de l''année'!A152,'Relevé Congé politique'!G$7:G$30,"&gt;="&amp;'Jours de l''année'!A152)</f>
        <v>0</v>
      </c>
      <c r="C152" t="b">
        <f t="shared" si="6"/>
        <v>0</v>
      </c>
      <c r="D152">
        <f>IFERROR(IF(D151&lt;&gt;ROW(D152),D151,ROW(D152)-1+MATCH(NOT(C152),C152:C$367,0)),$G$3+1)</f>
        <v>367</v>
      </c>
      <c r="E152" s="5" t="str">
        <f t="shared" si="8"/>
        <v/>
      </c>
    </row>
    <row r="153" spans="1:5" x14ac:dyDescent="0.25">
      <c r="A153" s="6">
        <f t="shared" si="7"/>
        <v>42521</v>
      </c>
      <c r="B153">
        <f>SUMIFS('Relevé Congé politique'!H$7:H$30,'Relevé Congé politique'!F$7:F$30,"&lt;="&amp;'Jours de l''année'!A153,'Relevé Congé politique'!G$7:G$30,"&gt;="&amp;'Jours de l''année'!A153)</f>
        <v>0</v>
      </c>
      <c r="C153" t="b">
        <f t="shared" si="6"/>
        <v>0</v>
      </c>
      <c r="D153">
        <f>IFERROR(IF(D152&lt;&gt;ROW(D153),D152,ROW(D153)-1+MATCH(NOT(C153),C153:C$367,0)),$G$3+1)</f>
        <v>367</v>
      </c>
      <c r="E153" s="5" t="str">
        <f t="shared" si="8"/>
        <v/>
      </c>
    </row>
    <row r="154" spans="1:5" x14ac:dyDescent="0.25">
      <c r="A154" s="6">
        <f t="shared" si="7"/>
        <v>42522</v>
      </c>
      <c r="B154">
        <f>SUMIFS('Relevé Congé politique'!H$7:H$30,'Relevé Congé politique'!F$7:F$30,"&lt;="&amp;'Jours de l''année'!A154,'Relevé Congé politique'!G$7:G$30,"&gt;="&amp;'Jours de l''année'!A154)</f>
        <v>0</v>
      </c>
      <c r="C154" t="b">
        <f t="shared" si="6"/>
        <v>0</v>
      </c>
      <c r="D154">
        <f>IFERROR(IF(D153&lt;&gt;ROW(D154),D153,ROW(D154)-1+MATCH(NOT(C154),C154:C$367,0)),$G$3+1)</f>
        <v>367</v>
      </c>
      <c r="E154" s="5" t="str">
        <f t="shared" si="8"/>
        <v/>
      </c>
    </row>
    <row r="155" spans="1:5" x14ac:dyDescent="0.25">
      <c r="A155" s="6">
        <f t="shared" si="7"/>
        <v>42523</v>
      </c>
      <c r="B155">
        <f>SUMIFS('Relevé Congé politique'!H$7:H$30,'Relevé Congé politique'!F$7:F$30,"&lt;="&amp;'Jours de l''année'!A155,'Relevé Congé politique'!G$7:G$30,"&gt;="&amp;'Jours de l''année'!A155)</f>
        <v>0</v>
      </c>
      <c r="C155" t="b">
        <f t="shared" si="6"/>
        <v>0</v>
      </c>
      <c r="D155">
        <f>IFERROR(IF(D154&lt;&gt;ROW(D155),D154,ROW(D155)-1+MATCH(NOT(C155),C155:C$367,0)),$G$3+1)</f>
        <v>367</v>
      </c>
      <c r="E155" s="5" t="str">
        <f t="shared" si="8"/>
        <v/>
      </c>
    </row>
    <row r="156" spans="1:5" x14ac:dyDescent="0.25">
      <c r="A156" s="6">
        <f t="shared" si="7"/>
        <v>42524</v>
      </c>
      <c r="B156">
        <f>SUMIFS('Relevé Congé politique'!H$7:H$30,'Relevé Congé politique'!F$7:F$30,"&lt;="&amp;'Jours de l''année'!A156,'Relevé Congé politique'!G$7:G$30,"&gt;="&amp;'Jours de l''année'!A156)</f>
        <v>0</v>
      </c>
      <c r="C156" t="b">
        <f t="shared" si="6"/>
        <v>0</v>
      </c>
      <c r="D156">
        <f>IFERROR(IF(D155&lt;&gt;ROW(D156),D155,ROW(D156)-1+MATCH(NOT(C156),C156:C$367,0)),$G$3+1)</f>
        <v>367</v>
      </c>
      <c r="E156" s="5" t="str">
        <f t="shared" si="8"/>
        <v/>
      </c>
    </row>
    <row r="157" spans="1:5" x14ac:dyDescent="0.25">
      <c r="A157" s="6">
        <f t="shared" si="7"/>
        <v>42525</v>
      </c>
      <c r="B157">
        <f>SUMIFS('Relevé Congé politique'!H$7:H$30,'Relevé Congé politique'!F$7:F$30,"&lt;="&amp;'Jours de l''année'!A157,'Relevé Congé politique'!G$7:G$30,"&gt;="&amp;'Jours de l''année'!A157)</f>
        <v>0</v>
      </c>
      <c r="C157" t="b">
        <f t="shared" si="6"/>
        <v>0</v>
      </c>
      <c r="D157">
        <f>IFERROR(IF(D156&lt;&gt;ROW(D157),D156,ROW(D157)-1+MATCH(NOT(C157),C157:C$367,0)),$G$3+1)</f>
        <v>367</v>
      </c>
      <c r="E157" s="5" t="str">
        <f t="shared" si="8"/>
        <v/>
      </c>
    </row>
    <row r="158" spans="1:5" x14ac:dyDescent="0.25">
      <c r="A158" s="6">
        <f t="shared" si="7"/>
        <v>42526</v>
      </c>
      <c r="B158">
        <f>SUMIFS('Relevé Congé politique'!H$7:H$30,'Relevé Congé politique'!F$7:F$30,"&lt;="&amp;'Jours de l''année'!A158,'Relevé Congé politique'!G$7:G$30,"&gt;="&amp;'Jours de l''année'!A158)</f>
        <v>0</v>
      </c>
      <c r="C158" t="b">
        <f t="shared" si="6"/>
        <v>0</v>
      </c>
      <c r="D158">
        <f>IFERROR(IF(D157&lt;&gt;ROW(D158),D157,ROW(D158)-1+MATCH(NOT(C158),C158:C$367,0)),$G$3+1)</f>
        <v>367</v>
      </c>
      <c r="E158" s="5" t="str">
        <f t="shared" si="8"/>
        <v/>
      </c>
    </row>
    <row r="159" spans="1:5" x14ac:dyDescent="0.25">
      <c r="A159" s="6">
        <f t="shared" si="7"/>
        <v>42527</v>
      </c>
      <c r="B159">
        <f>SUMIFS('Relevé Congé politique'!H$7:H$30,'Relevé Congé politique'!F$7:F$30,"&lt;="&amp;'Jours de l''année'!A159,'Relevé Congé politique'!G$7:G$30,"&gt;="&amp;'Jours de l''année'!A159)</f>
        <v>0</v>
      </c>
      <c r="C159" t="b">
        <f t="shared" si="6"/>
        <v>0</v>
      </c>
      <c r="D159">
        <f>IFERROR(IF(D158&lt;&gt;ROW(D159),D158,ROW(D159)-1+MATCH(NOT(C159),C159:C$367,0)),$G$3+1)</f>
        <v>367</v>
      </c>
      <c r="E159" s="5" t="str">
        <f t="shared" si="8"/>
        <v/>
      </c>
    </row>
    <row r="160" spans="1:5" x14ac:dyDescent="0.25">
      <c r="A160" s="6">
        <f t="shared" si="7"/>
        <v>42528</v>
      </c>
      <c r="B160">
        <f>SUMIFS('Relevé Congé politique'!H$7:H$30,'Relevé Congé politique'!F$7:F$30,"&lt;="&amp;'Jours de l''année'!A160,'Relevé Congé politique'!G$7:G$30,"&gt;="&amp;'Jours de l''année'!A160)</f>
        <v>0</v>
      </c>
      <c r="C160" t="b">
        <f t="shared" si="6"/>
        <v>0</v>
      </c>
      <c r="D160">
        <f>IFERROR(IF(D159&lt;&gt;ROW(D160),D159,ROW(D160)-1+MATCH(NOT(C160),C160:C$367,0)),$G$3+1)</f>
        <v>367</v>
      </c>
      <c r="E160" s="5" t="str">
        <f t="shared" si="8"/>
        <v/>
      </c>
    </row>
    <row r="161" spans="1:5" x14ac:dyDescent="0.25">
      <c r="A161" s="6">
        <f t="shared" si="7"/>
        <v>42529</v>
      </c>
      <c r="B161">
        <f>SUMIFS('Relevé Congé politique'!H$7:H$30,'Relevé Congé politique'!F$7:F$30,"&lt;="&amp;'Jours de l''année'!A161,'Relevé Congé politique'!G$7:G$30,"&gt;="&amp;'Jours de l''année'!A161)</f>
        <v>0</v>
      </c>
      <c r="C161" t="b">
        <f t="shared" si="6"/>
        <v>0</v>
      </c>
      <c r="D161">
        <f>IFERROR(IF(D160&lt;&gt;ROW(D161),D160,ROW(D161)-1+MATCH(NOT(C161),C161:C$367,0)),$G$3+1)</f>
        <v>367</v>
      </c>
      <c r="E161" s="5" t="str">
        <f t="shared" si="8"/>
        <v/>
      </c>
    </row>
    <row r="162" spans="1:5" x14ac:dyDescent="0.25">
      <c r="A162" s="6">
        <f t="shared" si="7"/>
        <v>42530</v>
      </c>
      <c r="B162">
        <f>SUMIFS('Relevé Congé politique'!H$7:H$30,'Relevé Congé politique'!F$7:F$30,"&lt;="&amp;'Jours de l''année'!A162,'Relevé Congé politique'!G$7:G$30,"&gt;="&amp;'Jours de l''année'!A162)</f>
        <v>0</v>
      </c>
      <c r="C162" t="b">
        <f t="shared" si="6"/>
        <v>0</v>
      </c>
      <c r="D162">
        <f>IFERROR(IF(D161&lt;&gt;ROW(D162),D161,ROW(D162)-1+MATCH(NOT(C162),C162:C$367,0)),$G$3+1)</f>
        <v>367</v>
      </c>
      <c r="E162" s="5" t="str">
        <f t="shared" si="8"/>
        <v/>
      </c>
    </row>
    <row r="163" spans="1:5" x14ac:dyDescent="0.25">
      <c r="A163" s="6">
        <f t="shared" si="7"/>
        <v>42531</v>
      </c>
      <c r="B163">
        <f>SUMIFS('Relevé Congé politique'!H$7:H$30,'Relevé Congé politique'!F$7:F$30,"&lt;="&amp;'Jours de l''année'!A163,'Relevé Congé politique'!G$7:G$30,"&gt;="&amp;'Jours de l''année'!A163)</f>
        <v>0</v>
      </c>
      <c r="C163" t="b">
        <f t="shared" si="6"/>
        <v>0</v>
      </c>
      <c r="D163">
        <f>IFERROR(IF(D162&lt;&gt;ROW(D163),D162,ROW(D163)-1+MATCH(NOT(C163),C163:C$367,0)),$G$3+1)</f>
        <v>367</v>
      </c>
      <c r="E163" s="5" t="str">
        <f t="shared" si="8"/>
        <v/>
      </c>
    </row>
    <row r="164" spans="1:5" x14ac:dyDescent="0.25">
      <c r="A164" s="6">
        <f t="shared" si="7"/>
        <v>42532</v>
      </c>
      <c r="B164">
        <f>SUMIFS('Relevé Congé politique'!H$7:H$30,'Relevé Congé politique'!F$7:F$30,"&lt;="&amp;'Jours de l''année'!A164,'Relevé Congé politique'!G$7:G$30,"&gt;="&amp;'Jours de l''année'!A164)</f>
        <v>0</v>
      </c>
      <c r="C164" t="b">
        <f t="shared" si="6"/>
        <v>0</v>
      </c>
      <c r="D164">
        <f>IFERROR(IF(D163&lt;&gt;ROW(D164),D163,ROW(D164)-1+MATCH(NOT(C164),C164:C$367,0)),$G$3+1)</f>
        <v>367</v>
      </c>
      <c r="E164" s="5" t="str">
        <f t="shared" si="8"/>
        <v/>
      </c>
    </row>
    <row r="165" spans="1:5" x14ac:dyDescent="0.25">
      <c r="A165" s="6">
        <f t="shared" si="7"/>
        <v>42533</v>
      </c>
      <c r="B165">
        <f>SUMIFS('Relevé Congé politique'!H$7:H$30,'Relevé Congé politique'!F$7:F$30,"&lt;="&amp;'Jours de l''année'!A165,'Relevé Congé politique'!G$7:G$30,"&gt;="&amp;'Jours de l''année'!A165)</f>
        <v>0</v>
      </c>
      <c r="C165" t="b">
        <f t="shared" si="6"/>
        <v>0</v>
      </c>
      <c r="D165">
        <f>IFERROR(IF(D164&lt;&gt;ROW(D165),D164,ROW(D165)-1+MATCH(NOT(C165),C165:C$367,0)),$G$3+1)</f>
        <v>367</v>
      </c>
      <c r="E165" s="5" t="str">
        <f t="shared" si="8"/>
        <v/>
      </c>
    </row>
    <row r="166" spans="1:5" x14ac:dyDescent="0.25">
      <c r="A166" s="6">
        <f t="shared" si="7"/>
        <v>42534</v>
      </c>
      <c r="B166">
        <f>SUMIFS('Relevé Congé politique'!H$7:H$30,'Relevé Congé politique'!F$7:F$30,"&lt;="&amp;'Jours de l''année'!A166,'Relevé Congé politique'!G$7:G$30,"&gt;="&amp;'Jours de l''année'!A166)</f>
        <v>0</v>
      </c>
      <c r="C166" t="b">
        <f t="shared" si="6"/>
        <v>0</v>
      </c>
      <c r="D166">
        <f>IFERROR(IF(D165&lt;&gt;ROW(D166),D165,ROW(D166)-1+MATCH(NOT(C166),C166:C$367,0)),$G$3+1)</f>
        <v>367</v>
      </c>
      <c r="E166" s="5" t="str">
        <f t="shared" si="8"/>
        <v/>
      </c>
    </row>
    <row r="167" spans="1:5" x14ac:dyDescent="0.25">
      <c r="A167" s="6">
        <f t="shared" si="7"/>
        <v>42535</v>
      </c>
      <c r="B167">
        <f>SUMIFS('Relevé Congé politique'!H$7:H$30,'Relevé Congé politique'!F$7:F$30,"&lt;="&amp;'Jours de l''année'!A167,'Relevé Congé politique'!G$7:G$30,"&gt;="&amp;'Jours de l''année'!A167)</f>
        <v>0</v>
      </c>
      <c r="C167" t="b">
        <f t="shared" si="6"/>
        <v>0</v>
      </c>
      <c r="D167">
        <f>IFERROR(IF(D166&lt;&gt;ROW(D167),D166,ROW(D167)-1+MATCH(NOT(C167),C167:C$367,0)),$G$3+1)</f>
        <v>367</v>
      </c>
      <c r="E167" s="5" t="str">
        <f t="shared" si="8"/>
        <v/>
      </c>
    </row>
    <row r="168" spans="1:5" x14ac:dyDescent="0.25">
      <c r="A168" s="6">
        <f t="shared" si="7"/>
        <v>42536</v>
      </c>
      <c r="B168">
        <f>SUMIFS('Relevé Congé politique'!H$7:H$30,'Relevé Congé politique'!F$7:F$30,"&lt;="&amp;'Jours de l''année'!A168,'Relevé Congé politique'!G$7:G$30,"&gt;="&amp;'Jours de l''année'!A168)</f>
        <v>0</v>
      </c>
      <c r="C168" t="b">
        <f t="shared" si="6"/>
        <v>0</v>
      </c>
      <c r="D168">
        <f>IFERROR(IF(D167&lt;&gt;ROW(D168),D167,ROW(D168)-1+MATCH(NOT(C168),C168:C$367,0)),$G$3+1)</f>
        <v>367</v>
      </c>
      <c r="E168" s="5" t="str">
        <f t="shared" si="8"/>
        <v/>
      </c>
    </row>
    <row r="169" spans="1:5" x14ac:dyDescent="0.25">
      <c r="A169" s="6">
        <f t="shared" si="7"/>
        <v>42537</v>
      </c>
      <c r="B169">
        <f>SUMIFS('Relevé Congé politique'!H$7:H$30,'Relevé Congé politique'!F$7:F$30,"&lt;="&amp;'Jours de l''année'!A169,'Relevé Congé politique'!G$7:G$30,"&gt;="&amp;'Jours de l''année'!A169)</f>
        <v>0</v>
      </c>
      <c r="C169" t="b">
        <f t="shared" si="6"/>
        <v>0</v>
      </c>
      <c r="D169">
        <f>IFERROR(IF(D168&lt;&gt;ROW(D169),D168,ROW(D169)-1+MATCH(NOT(C169),C169:C$367,0)),$G$3+1)</f>
        <v>367</v>
      </c>
      <c r="E169" s="5" t="str">
        <f t="shared" si="8"/>
        <v/>
      </c>
    </row>
    <row r="170" spans="1:5" x14ac:dyDescent="0.25">
      <c r="A170" s="6">
        <f t="shared" si="7"/>
        <v>42538</v>
      </c>
      <c r="B170">
        <f>SUMIFS('Relevé Congé politique'!H$7:H$30,'Relevé Congé politique'!F$7:F$30,"&lt;="&amp;'Jours de l''année'!A170,'Relevé Congé politique'!G$7:G$30,"&gt;="&amp;'Jours de l''année'!A170)</f>
        <v>0</v>
      </c>
      <c r="C170" t="b">
        <f t="shared" si="6"/>
        <v>0</v>
      </c>
      <c r="D170">
        <f>IFERROR(IF(D169&lt;&gt;ROW(D170),D169,ROW(D170)-1+MATCH(NOT(C170),C170:C$367,0)),$G$3+1)</f>
        <v>367</v>
      </c>
      <c r="E170" s="5" t="str">
        <f t="shared" si="8"/>
        <v/>
      </c>
    </row>
    <row r="171" spans="1:5" x14ac:dyDescent="0.25">
      <c r="A171" s="6">
        <f t="shared" si="7"/>
        <v>42539</v>
      </c>
      <c r="B171">
        <f>SUMIFS('Relevé Congé politique'!H$7:H$30,'Relevé Congé politique'!F$7:F$30,"&lt;="&amp;'Jours de l''année'!A171,'Relevé Congé politique'!G$7:G$30,"&gt;="&amp;'Jours de l''année'!A171)</f>
        <v>0</v>
      </c>
      <c r="C171" t="b">
        <f t="shared" si="6"/>
        <v>0</v>
      </c>
      <c r="D171">
        <f>IFERROR(IF(D170&lt;&gt;ROW(D171),D170,ROW(D171)-1+MATCH(NOT(C171),C171:C$367,0)),$G$3+1)</f>
        <v>367</v>
      </c>
      <c r="E171" s="5" t="str">
        <f t="shared" si="8"/>
        <v/>
      </c>
    </row>
    <row r="172" spans="1:5" x14ac:dyDescent="0.25">
      <c r="A172" s="6">
        <f t="shared" si="7"/>
        <v>42540</v>
      </c>
      <c r="B172">
        <f>SUMIFS('Relevé Congé politique'!H$7:H$30,'Relevé Congé politique'!F$7:F$30,"&lt;="&amp;'Jours de l''année'!A172,'Relevé Congé politique'!G$7:G$30,"&gt;="&amp;'Jours de l''année'!A172)</f>
        <v>0</v>
      </c>
      <c r="C172" t="b">
        <f t="shared" si="6"/>
        <v>0</v>
      </c>
      <c r="D172">
        <f>IFERROR(IF(D171&lt;&gt;ROW(D172),D171,ROW(D172)-1+MATCH(NOT(C172),C172:C$367,0)),$G$3+1)</f>
        <v>367</v>
      </c>
      <c r="E172" s="5" t="str">
        <f t="shared" si="8"/>
        <v/>
      </c>
    </row>
    <row r="173" spans="1:5" x14ac:dyDescent="0.25">
      <c r="A173" s="6">
        <f t="shared" si="7"/>
        <v>42541</v>
      </c>
      <c r="B173">
        <f>SUMIFS('Relevé Congé politique'!H$7:H$30,'Relevé Congé politique'!F$7:F$30,"&lt;="&amp;'Jours de l''année'!A173,'Relevé Congé politique'!G$7:G$30,"&gt;="&amp;'Jours de l''année'!A173)</f>
        <v>0</v>
      </c>
      <c r="C173" t="b">
        <f t="shared" si="6"/>
        <v>0</v>
      </c>
      <c r="D173">
        <f>IFERROR(IF(D172&lt;&gt;ROW(D173),D172,ROW(D173)-1+MATCH(NOT(C173),C173:C$367,0)),$G$3+1)</f>
        <v>367</v>
      </c>
      <c r="E173" s="5" t="str">
        <f t="shared" si="8"/>
        <v/>
      </c>
    </row>
    <row r="174" spans="1:5" x14ac:dyDescent="0.25">
      <c r="A174" s="6">
        <f t="shared" si="7"/>
        <v>42542</v>
      </c>
      <c r="B174">
        <f>SUMIFS('Relevé Congé politique'!H$7:H$30,'Relevé Congé politique'!F$7:F$30,"&lt;="&amp;'Jours de l''année'!A174,'Relevé Congé politique'!G$7:G$30,"&gt;="&amp;'Jours de l''année'!A174)</f>
        <v>0</v>
      </c>
      <c r="C174" t="b">
        <f t="shared" si="6"/>
        <v>0</v>
      </c>
      <c r="D174">
        <f>IFERROR(IF(D173&lt;&gt;ROW(D174),D173,ROW(D174)-1+MATCH(NOT(C174),C174:C$367,0)),$G$3+1)</f>
        <v>367</v>
      </c>
      <c r="E174" s="5" t="str">
        <f t="shared" si="8"/>
        <v/>
      </c>
    </row>
    <row r="175" spans="1:5" x14ac:dyDescent="0.25">
      <c r="A175" s="6">
        <f t="shared" si="7"/>
        <v>42543</v>
      </c>
      <c r="B175">
        <f>SUMIFS('Relevé Congé politique'!H$7:H$30,'Relevé Congé politique'!F$7:F$30,"&lt;="&amp;'Jours de l''année'!A175,'Relevé Congé politique'!G$7:G$30,"&gt;="&amp;'Jours de l''année'!A175)</f>
        <v>0</v>
      </c>
      <c r="C175" t="b">
        <f t="shared" si="6"/>
        <v>0</v>
      </c>
      <c r="D175">
        <f>IFERROR(IF(D174&lt;&gt;ROW(D175),D174,ROW(D175)-1+MATCH(NOT(C175),C175:C$367,0)),$G$3+1)</f>
        <v>367</v>
      </c>
      <c r="E175" s="5" t="str">
        <f t="shared" si="8"/>
        <v/>
      </c>
    </row>
    <row r="176" spans="1:5" x14ac:dyDescent="0.25">
      <c r="A176" s="6">
        <f t="shared" si="7"/>
        <v>42544</v>
      </c>
      <c r="B176">
        <f>SUMIFS('Relevé Congé politique'!H$7:H$30,'Relevé Congé politique'!F$7:F$30,"&lt;="&amp;'Jours de l''année'!A176,'Relevé Congé politique'!G$7:G$30,"&gt;="&amp;'Jours de l''année'!A176)</f>
        <v>0</v>
      </c>
      <c r="C176" t="b">
        <f t="shared" si="6"/>
        <v>0</v>
      </c>
      <c r="D176">
        <f>IFERROR(IF(D175&lt;&gt;ROW(D176),D175,ROW(D176)-1+MATCH(NOT(C176),C176:C$367,0)),$G$3+1)</f>
        <v>367</v>
      </c>
      <c r="E176" s="5" t="str">
        <f t="shared" si="8"/>
        <v/>
      </c>
    </row>
    <row r="177" spans="1:5" x14ac:dyDescent="0.25">
      <c r="A177" s="6">
        <f t="shared" si="7"/>
        <v>42545</v>
      </c>
      <c r="B177">
        <f>SUMIFS('Relevé Congé politique'!H$7:H$30,'Relevé Congé politique'!F$7:F$30,"&lt;="&amp;'Jours de l''année'!A177,'Relevé Congé politique'!G$7:G$30,"&gt;="&amp;'Jours de l''année'!A177)</f>
        <v>0</v>
      </c>
      <c r="C177" t="b">
        <f t="shared" si="6"/>
        <v>0</v>
      </c>
      <c r="D177">
        <f>IFERROR(IF(D176&lt;&gt;ROW(D177),D176,ROW(D177)-1+MATCH(NOT(C177),C177:C$367,0)),$G$3+1)</f>
        <v>367</v>
      </c>
      <c r="E177" s="5" t="str">
        <f t="shared" si="8"/>
        <v/>
      </c>
    </row>
    <row r="178" spans="1:5" x14ac:dyDescent="0.25">
      <c r="A178" s="6">
        <f t="shared" si="7"/>
        <v>42546</v>
      </c>
      <c r="B178">
        <f>SUMIFS('Relevé Congé politique'!H$7:H$30,'Relevé Congé politique'!F$7:F$30,"&lt;="&amp;'Jours de l''année'!A178,'Relevé Congé politique'!G$7:G$30,"&gt;="&amp;'Jours de l''année'!A178)</f>
        <v>0</v>
      </c>
      <c r="C178" t="b">
        <f t="shared" si="6"/>
        <v>0</v>
      </c>
      <c r="D178">
        <f>IFERROR(IF(D177&lt;&gt;ROW(D178),D177,ROW(D178)-1+MATCH(NOT(C178),C178:C$367,0)),$G$3+1)</f>
        <v>367</v>
      </c>
      <c r="E178" s="5" t="str">
        <f t="shared" si="8"/>
        <v/>
      </c>
    </row>
    <row r="179" spans="1:5" x14ac:dyDescent="0.25">
      <c r="A179" s="6">
        <f t="shared" si="7"/>
        <v>42547</v>
      </c>
      <c r="B179">
        <f>SUMIFS('Relevé Congé politique'!H$7:H$30,'Relevé Congé politique'!F$7:F$30,"&lt;="&amp;'Jours de l''année'!A179,'Relevé Congé politique'!G$7:G$30,"&gt;="&amp;'Jours de l''année'!A179)</f>
        <v>0</v>
      </c>
      <c r="C179" t="b">
        <f t="shared" si="6"/>
        <v>0</v>
      </c>
      <c r="D179">
        <f>IFERROR(IF(D178&lt;&gt;ROW(D179),D178,ROW(D179)-1+MATCH(NOT(C179),C179:C$367,0)),$G$3+1)</f>
        <v>367</v>
      </c>
      <c r="E179" s="5" t="str">
        <f t="shared" si="8"/>
        <v/>
      </c>
    </row>
    <row r="180" spans="1:5" x14ac:dyDescent="0.25">
      <c r="A180" s="6">
        <f t="shared" si="7"/>
        <v>42548</v>
      </c>
      <c r="B180">
        <f>SUMIFS('Relevé Congé politique'!H$7:H$30,'Relevé Congé politique'!F$7:F$30,"&lt;="&amp;'Jours de l''année'!A180,'Relevé Congé politique'!G$7:G$30,"&gt;="&amp;'Jours de l''année'!A180)</f>
        <v>0</v>
      </c>
      <c r="C180" t="b">
        <f t="shared" si="6"/>
        <v>0</v>
      </c>
      <c r="D180">
        <f>IFERROR(IF(D179&lt;&gt;ROW(D180),D179,ROW(D180)-1+MATCH(NOT(C180),C180:C$367,0)),$G$3+1)</f>
        <v>367</v>
      </c>
      <c r="E180" s="5" t="str">
        <f t="shared" si="8"/>
        <v/>
      </c>
    </row>
    <row r="181" spans="1:5" x14ac:dyDescent="0.25">
      <c r="A181" s="6">
        <f t="shared" si="7"/>
        <v>42549</v>
      </c>
      <c r="B181">
        <f>SUMIFS('Relevé Congé politique'!H$7:H$30,'Relevé Congé politique'!F$7:F$30,"&lt;="&amp;'Jours de l''année'!A181,'Relevé Congé politique'!G$7:G$30,"&gt;="&amp;'Jours de l''année'!A181)</f>
        <v>0</v>
      </c>
      <c r="C181" t="b">
        <f t="shared" si="6"/>
        <v>0</v>
      </c>
      <c r="D181">
        <f>IFERROR(IF(D180&lt;&gt;ROW(D181),D180,ROW(D181)-1+MATCH(NOT(C181),C181:C$367,0)),$G$3+1)</f>
        <v>367</v>
      </c>
      <c r="E181" s="5" t="str">
        <f t="shared" si="8"/>
        <v/>
      </c>
    </row>
    <row r="182" spans="1:5" x14ac:dyDescent="0.25">
      <c r="A182" s="6">
        <f t="shared" si="7"/>
        <v>42550</v>
      </c>
      <c r="B182">
        <f>SUMIFS('Relevé Congé politique'!H$7:H$30,'Relevé Congé politique'!F$7:F$30,"&lt;="&amp;'Jours de l''année'!A182,'Relevé Congé politique'!G$7:G$30,"&gt;="&amp;'Jours de l''année'!A182)</f>
        <v>0</v>
      </c>
      <c r="C182" t="b">
        <f t="shared" si="6"/>
        <v>0</v>
      </c>
      <c r="D182">
        <f>IFERROR(IF(D181&lt;&gt;ROW(D182),D181,ROW(D182)-1+MATCH(NOT(C182),C182:C$367,0)),$G$3+1)</f>
        <v>367</v>
      </c>
      <c r="E182" s="5" t="str">
        <f t="shared" si="8"/>
        <v/>
      </c>
    </row>
    <row r="183" spans="1:5" x14ac:dyDescent="0.25">
      <c r="A183" s="6">
        <f t="shared" si="7"/>
        <v>42551</v>
      </c>
      <c r="B183">
        <f>SUMIFS('Relevé Congé politique'!H$7:H$30,'Relevé Congé politique'!F$7:F$30,"&lt;="&amp;'Jours de l''année'!A183,'Relevé Congé politique'!G$7:G$30,"&gt;="&amp;'Jours de l''année'!A183)</f>
        <v>0</v>
      </c>
      <c r="C183" t="b">
        <f t="shared" si="6"/>
        <v>0</v>
      </c>
      <c r="D183">
        <f>IFERROR(IF(D182&lt;&gt;ROW(D183),D182,ROW(D183)-1+MATCH(NOT(C183),C183:C$367,0)),$G$3+1)</f>
        <v>367</v>
      </c>
      <c r="E183" s="5" t="str">
        <f t="shared" si="8"/>
        <v/>
      </c>
    </row>
    <row r="184" spans="1:5" x14ac:dyDescent="0.25">
      <c r="A184" s="6">
        <f t="shared" si="7"/>
        <v>42552</v>
      </c>
      <c r="B184">
        <f>SUMIFS('Relevé Congé politique'!H$7:H$30,'Relevé Congé politique'!F$7:F$30,"&lt;="&amp;'Jours de l''année'!A184,'Relevé Congé politique'!G$7:G$30,"&gt;="&amp;'Jours de l''année'!A184)</f>
        <v>0</v>
      </c>
      <c r="C184" t="b">
        <f t="shared" si="6"/>
        <v>0</v>
      </c>
      <c r="D184">
        <f>IFERROR(IF(D183&lt;&gt;ROW(D184),D183,ROW(D184)-1+MATCH(NOT(C184),C184:C$367,0)),$G$3+1)</f>
        <v>367</v>
      </c>
      <c r="E184" s="5" t="str">
        <f t="shared" si="8"/>
        <v/>
      </c>
    </row>
    <row r="185" spans="1:5" x14ac:dyDescent="0.25">
      <c r="A185" s="6">
        <f t="shared" si="7"/>
        <v>42553</v>
      </c>
      <c r="B185">
        <f>SUMIFS('Relevé Congé politique'!H$7:H$30,'Relevé Congé politique'!F$7:F$30,"&lt;="&amp;'Jours de l''année'!A185,'Relevé Congé politique'!G$7:G$30,"&gt;="&amp;'Jours de l''année'!A185)</f>
        <v>0</v>
      </c>
      <c r="C185" t="b">
        <f t="shared" si="6"/>
        <v>0</v>
      </c>
      <c r="D185">
        <f>IFERROR(IF(D184&lt;&gt;ROW(D185),D184,ROW(D185)-1+MATCH(NOT(C185),C185:C$367,0)),$G$3+1)</f>
        <v>367</v>
      </c>
      <c r="E185" s="5" t="str">
        <f t="shared" si="8"/>
        <v/>
      </c>
    </row>
    <row r="186" spans="1:5" x14ac:dyDescent="0.25">
      <c r="A186" s="6">
        <f t="shared" si="7"/>
        <v>42554</v>
      </c>
      <c r="B186">
        <f>SUMIFS('Relevé Congé politique'!H$7:H$30,'Relevé Congé politique'!F$7:F$30,"&lt;="&amp;'Jours de l''année'!A186,'Relevé Congé politique'!G$7:G$30,"&gt;="&amp;'Jours de l''année'!A186)</f>
        <v>0</v>
      </c>
      <c r="C186" t="b">
        <f t="shared" si="6"/>
        <v>0</v>
      </c>
      <c r="D186">
        <f>IFERROR(IF(D185&lt;&gt;ROW(D186),D185,ROW(D186)-1+MATCH(NOT(C186),C186:C$367,0)),$G$3+1)</f>
        <v>367</v>
      </c>
      <c r="E186" s="5" t="str">
        <f t="shared" si="8"/>
        <v/>
      </c>
    </row>
    <row r="187" spans="1:5" x14ac:dyDescent="0.25">
      <c r="A187" s="6">
        <f t="shared" si="7"/>
        <v>42555</v>
      </c>
      <c r="B187">
        <f>SUMIFS('Relevé Congé politique'!H$7:H$30,'Relevé Congé politique'!F$7:F$30,"&lt;="&amp;'Jours de l''année'!A187,'Relevé Congé politique'!G$7:G$30,"&gt;="&amp;'Jours de l''année'!A187)</f>
        <v>0</v>
      </c>
      <c r="C187" t="b">
        <f t="shared" si="6"/>
        <v>0</v>
      </c>
      <c r="D187">
        <f>IFERROR(IF(D186&lt;&gt;ROW(D187),D186,ROW(D187)-1+MATCH(NOT(C187),C187:C$367,0)),$G$3+1)</f>
        <v>367</v>
      </c>
      <c r="E187" s="5" t="str">
        <f t="shared" si="8"/>
        <v/>
      </c>
    </row>
    <row r="188" spans="1:5" x14ac:dyDescent="0.25">
      <c r="A188" s="6">
        <f t="shared" si="7"/>
        <v>42556</v>
      </c>
      <c r="B188">
        <f>SUMIFS('Relevé Congé politique'!H$7:H$30,'Relevé Congé politique'!F$7:F$30,"&lt;="&amp;'Jours de l''année'!A188,'Relevé Congé politique'!G$7:G$30,"&gt;="&amp;'Jours de l''année'!A188)</f>
        <v>0</v>
      </c>
      <c r="C188" t="b">
        <f t="shared" si="6"/>
        <v>0</v>
      </c>
      <c r="D188">
        <f>IFERROR(IF(D187&lt;&gt;ROW(D188),D187,ROW(D188)-1+MATCH(NOT(C188),C188:C$367,0)),$G$3+1)</f>
        <v>367</v>
      </c>
      <c r="E188" s="5" t="str">
        <f t="shared" si="8"/>
        <v/>
      </c>
    </row>
    <row r="189" spans="1:5" x14ac:dyDescent="0.25">
      <c r="A189" s="6">
        <f t="shared" si="7"/>
        <v>42557</v>
      </c>
      <c r="B189">
        <f>SUMIFS('Relevé Congé politique'!H$7:H$30,'Relevé Congé politique'!F$7:F$30,"&lt;="&amp;'Jours de l''année'!A189,'Relevé Congé politique'!G$7:G$30,"&gt;="&amp;'Jours de l''année'!A189)</f>
        <v>0</v>
      </c>
      <c r="C189" t="b">
        <f t="shared" si="6"/>
        <v>0</v>
      </c>
      <c r="D189">
        <f>IFERROR(IF(D188&lt;&gt;ROW(D189),D188,ROW(D189)-1+MATCH(NOT(C189),C189:C$367,0)),$G$3+1)</f>
        <v>367</v>
      </c>
      <c r="E189" s="5" t="str">
        <f t="shared" si="8"/>
        <v/>
      </c>
    </row>
    <row r="190" spans="1:5" x14ac:dyDescent="0.25">
      <c r="A190" s="6">
        <f t="shared" si="7"/>
        <v>42558</v>
      </c>
      <c r="B190">
        <f>SUMIFS('Relevé Congé politique'!H$7:H$30,'Relevé Congé politique'!F$7:F$30,"&lt;="&amp;'Jours de l''année'!A190,'Relevé Congé politique'!G$7:G$30,"&gt;="&amp;'Jours de l''année'!A190)</f>
        <v>0</v>
      </c>
      <c r="C190" t="b">
        <f t="shared" si="6"/>
        <v>0</v>
      </c>
      <c r="D190">
        <f>IFERROR(IF(D189&lt;&gt;ROW(D190),D189,ROW(D190)-1+MATCH(NOT(C190),C190:C$367,0)),$G$3+1)</f>
        <v>367</v>
      </c>
      <c r="E190" s="5" t="str">
        <f t="shared" si="8"/>
        <v/>
      </c>
    </row>
    <row r="191" spans="1:5" x14ac:dyDescent="0.25">
      <c r="A191" s="6">
        <f t="shared" si="7"/>
        <v>42559</v>
      </c>
      <c r="B191">
        <f>SUMIFS('Relevé Congé politique'!H$7:H$30,'Relevé Congé politique'!F$7:F$30,"&lt;="&amp;'Jours de l''année'!A191,'Relevé Congé politique'!G$7:G$30,"&gt;="&amp;'Jours de l''année'!A191)</f>
        <v>0</v>
      </c>
      <c r="C191" t="b">
        <f t="shared" si="6"/>
        <v>0</v>
      </c>
      <c r="D191">
        <f>IFERROR(IF(D190&lt;&gt;ROW(D191),D190,ROW(D191)-1+MATCH(NOT(C191),C191:C$367,0)),$G$3+1)</f>
        <v>367</v>
      </c>
      <c r="E191" s="5" t="str">
        <f t="shared" si="8"/>
        <v/>
      </c>
    </row>
    <row r="192" spans="1:5" x14ac:dyDescent="0.25">
      <c r="A192" s="6">
        <f t="shared" si="7"/>
        <v>42560</v>
      </c>
      <c r="B192">
        <f>SUMIFS('Relevé Congé politique'!H$7:H$30,'Relevé Congé politique'!F$7:F$30,"&lt;="&amp;'Jours de l''année'!A192,'Relevé Congé politique'!G$7:G$30,"&gt;="&amp;'Jours de l''année'!A192)</f>
        <v>0</v>
      </c>
      <c r="C192" t="b">
        <f t="shared" si="6"/>
        <v>0</v>
      </c>
      <c r="D192">
        <f>IFERROR(IF(D191&lt;&gt;ROW(D192),D191,ROW(D192)-1+MATCH(NOT(C192),C192:C$367,0)),$G$3+1)</f>
        <v>367</v>
      </c>
      <c r="E192" s="5" t="str">
        <f t="shared" si="8"/>
        <v/>
      </c>
    </row>
    <row r="193" spans="1:5" x14ac:dyDescent="0.25">
      <c r="A193" s="6">
        <f t="shared" si="7"/>
        <v>42561</v>
      </c>
      <c r="B193">
        <f>SUMIFS('Relevé Congé politique'!H$7:H$30,'Relevé Congé politique'!F$7:F$30,"&lt;="&amp;'Jours de l''année'!A193,'Relevé Congé politique'!G$7:G$30,"&gt;="&amp;'Jours de l''année'!A193)</f>
        <v>0</v>
      </c>
      <c r="C193" t="b">
        <f t="shared" si="6"/>
        <v>0</v>
      </c>
      <c r="D193">
        <f>IFERROR(IF(D192&lt;&gt;ROW(D193),D192,ROW(D193)-1+MATCH(NOT(C193),C193:C$367,0)),$G$3+1)</f>
        <v>367</v>
      </c>
      <c r="E193" s="5" t="str">
        <f t="shared" si="8"/>
        <v/>
      </c>
    </row>
    <row r="194" spans="1:5" x14ac:dyDescent="0.25">
      <c r="A194" s="6">
        <f t="shared" si="7"/>
        <v>42562</v>
      </c>
      <c r="B194">
        <f>SUMIFS('Relevé Congé politique'!H$7:H$30,'Relevé Congé politique'!F$7:F$30,"&lt;="&amp;'Jours de l''année'!A194,'Relevé Congé politique'!G$7:G$30,"&gt;="&amp;'Jours de l''année'!A194)</f>
        <v>0</v>
      </c>
      <c r="C194" t="b">
        <f t="shared" si="6"/>
        <v>0</v>
      </c>
      <c r="D194">
        <f>IFERROR(IF(D193&lt;&gt;ROW(D194),D193,ROW(D194)-1+MATCH(NOT(C194),C194:C$367,0)),$G$3+1)</f>
        <v>367</v>
      </c>
      <c r="E194" s="5" t="str">
        <f t="shared" si="8"/>
        <v/>
      </c>
    </row>
    <row r="195" spans="1:5" x14ac:dyDescent="0.25">
      <c r="A195" s="6">
        <f t="shared" si="7"/>
        <v>42563</v>
      </c>
      <c r="B195">
        <f>SUMIFS('Relevé Congé politique'!H$7:H$30,'Relevé Congé politique'!F$7:F$30,"&lt;="&amp;'Jours de l''année'!A195,'Relevé Congé politique'!G$7:G$30,"&gt;="&amp;'Jours de l''année'!A195)</f>
        <v>0</v>
      </c>
      <c r="C195" t="b">
        <f t="shared" ref="C195:C258" si="9">B195&gt;G$2</f>
        <v>0</v>
      </c>
      <c r="D195">
        <f>IFERROR(IF(D194&lt;&gt;ROW(D195),D194,ROW(D195)-1+MATCH(NOT(C195),C195:C$367,0)),$G$3+1)</f>
        <v>367</v>
      </c>
      <c r="E195" s="5" t="str">
        <f t="shared" si="8"/>
        <v/>
      </c>
    </row>
    <row r="196" spans="1:5" x14ac:dyDescent="0.25">
      <c r="A196" s="6">
        <f t="shared" ref="A196:A259" si="10">A195+1</f>
        <v>42564</v>
      </c>
      <c r="B196">
        <f>SUMIFS('Relevé Congé politique'!H$7:H$30,'Relevé Congé politique'!F$7:F$30,"&lt;="&amp;'Jours de l''année'!A196,'Relevé Congé politique'!G$7:G$30,"&gt;="&amp;'Jours de l''année'!A196)</f>
        <v>0</v>
      </c>
      <c r="C196" t="b">
        <f t="shared" si="9"/>
        <v>0</v>
      </c>
      <c r="D196">
        <f>IFERROR(IF(D195&lt;&gt;ROW(D196),D195,ROW(D196)-1+MATCH(NOT(C196),C196:C$367,0)),$G$3+1)</f>
        <v>367</v>
      </c>
      <c r="E196" s="5" t="str">
        <f t="shared" ref="E196:E259" si="11">IF(AND(C196=TRUE,C195=FALSE),A196,"")</f>
        <v/>
      </c>
    </row>
    <row r="197" spans="1:5" x14ac:dyDescent="0.25">
      <c r="A197" s="6">
        <f t="shared" si="10"/>
        <v>42565</v>
      </c>
      <c r="B197">
        <f>SUMIFS('Relevé Congé politique'!H$7:H$30,'Relevé Congé politique'!F$7:F$30,"&lt;="&amp;'Jours de l''année'!A197,'Relevé Congé politique'!G$7:G$30,"&gt;="&amp;'Jours de l''année'!A197)</f>
        <v>0</v>
      </c>
      <c r="C197" t="b">
        <f t="shared" si="9"/>
        <v>0</v>
      </c>
      <c r="D197">
        <f>IFERROR(IF(D196&lt;&gt;ROW(D197),D196,ROW(D197)-1+MATCH(NOT(C197),C197:C$367,0)),$G$3+1)</f>
        <v>367</v>
      </c>
      <c r="E197" s="5" t="str">
        <f t="shared" si="11"/>
        <v/>
      </c>
    </row>
    <row r="198" spans="1:5" x14ac:dyDescent="0.25">
      <c r="A198" s="6">
        <f t="shared" si="10"/>
        <v>42566</v>
      </c>
      <c r="B198">
        <f>SUMIFS('Relevé Congé politique'!H$7:H$30,'Relevé Congé politique'!F$7:F$30,"&lt;="&amp;'Jours de l''année'!A198,'Relevé Congé politique'!G$7:G$30,"&gt;="&amp;'Jours de l''année'!A198)</f>
        <v>0</v>
      </c>
      <c r="C198" t="b">
        <f t="shared" si="9"/>
        <v>0</v>
      </c>
      <c r="D198">
        <f>IFERROR(IF(D197&lt;&gt;ROW(D198),D197,ROW(D198)-1+MATCH(NOT(C198),C198:C$367,0)),$G$3+1)</f>
        <v>367</v>
      </c>
      <c r="E198" s="5" t="str">
        <f t="shared" si="11"/>
        <v/>
      </c>
    </row>
    <row r="199" spans="1:5" x14ac:dyDescent="0.25">
      <c r="A199" s="6">
        <f t="shared" si="10"/>
        <v>42567</v>
      </c>
      <c r="B199">
        <f>SUMIFS('Relevé Congé politique'!H$7:H$30,'Relevé Congé politique'!F$7:F$30,"&lt;="&amp;'Jours de l''année'!A199,'Relevé Congé politique'!G$7:G$30,"&gt;="&amp;'Jours de l''année'!A199)</f>
        <v>0</v>
      </c>
      <c r="C199" t="b">
        <f t="shared" si="9"/>
        <v>0</v>
      </c>
      <c r="D199">
        <f>IFERROR(IF(D198&lt;&gt;ROW(D199),D198,ROW(D199)-1+MATCH(NOT(C199),C199:C$367,0)),$G$3+1)</f>
        <v>367</v>
      </c>
      <c r="E199" s="5" t="str">
        <f t="shared" si="11"/>
        <v/>
      </c>
    </row>
    <row r="200" spans="1:5" x14ac:dyDescent="0.25">
      <c r="A200" s="6">
        <f t="shared" si="10"/>
        <v>42568</v>
      </c>
      <c r="B200">
        <f>SUMIFS('Relevé Congé politique'!H$7:H$30,'Relevé Congé politique'!F$7:F$30,"&lt;="&amp;'Jours de l''année'!A200,'Relevé Congé politique'!G$7:G$30,"&gt;="&amp;'Jours de l''année'!A200)</f>
        <v>0</v>
      </c>
      <c r="C200" t="b">
        <f t="shared" si="9"/>
        <v>0</v>
      </c>
      <c r="D200">
        <f>IFERROR(IF(D199&lt;&gt;ROW(D200),D199,ROW(D200)-1+MATCH(NOT(C200),C200:C$367,0)),$G$3+1)</f>
        <v>367</v>
      </c>
      <c r="E200" s="5" t="str">
        <f t="shared" si="11"/>
        <v/>
      </c>
    </row>
    <row r="201" spans="1:5" x14ac:dyDescent="0.25">
      <c r="A201" s="6">
        <f t="shared" si="10"/>
        <v>42569</v>
      </c>
      <c r="B201">
        <f>SUMIFS('Relevé Congé politique'!H$7:H$30,'Relevé Congé politique'!F$7:F$30,"&lt;="&amp;'Jours de l''année'!A201,'Relevé Congé politique'!G$7:G$30,"&gt;="&amp;'Jours de l''année'!A201)</f>
        <v>0</v>
      </c>
      <c r="C201" t="b">
        <f t="shared" si="9"/>
        <v>0</v>
      </c>
      <c r="D201">
        <f>IFERROR(IF(D200&lt;&gt;ROW(D201),D200,ROW(D201)-1+MATCH(NOT(C201),C201:C$367,0)),$G$3+1)</f>
        <v>367</v>
      </c>
      <c r="E201" s="5" t="str">
        <f t="shared" si="11"/>
        <v/>
      </c>
    </row>
    <row r="202" spans="1:5" x14ac:dyDescent="0.25">
      <c r="A202" s="6">
        <f t="shared" si="10"/>
        <v>42570</v>
      </c>
      <c r="B202">
        <f>SUMIFS('Relevé Congé politique'!H$7:H$30,'Relevé Congé politique'!F$7:F$30,"&lt;="&amp;'Jours de l''année'!A202,'Relevé Congé politique'!G$7:G$30,"&gt;="&amp;'Jours de l''année'!A202)</f>
        <v>0</v>
      </c>
      <c r="C202" t="b">
        <f t="shared" si="9"/>
        <v>0</v>
      </c>
      <c r="D202">
        <f>IFERROR(IF(D201&lt;&gt;ROW(D202),D201,ROW(D202)-1+MATCH(NOT(C202),C202:C$367,0)),$G$3+1)</f>
        <v>367</v>
      </c>
      <c r="E202" s="5" t="str">
        <f t="shared" si="11"/>
        <v/>
      </c>
    </row>
    <row r="203" spans="1:5" x14ac:dyDescent="0.25">
      <c r="A203" s="6">
        <f t="shared" si="10"/>
        <v>42571</v>
      </c>
      <c r="B203">
        <f>SUMIFS('Relevé Congé politique'!H$7:H$30,'Relevé Congé politique'!F$7:F$30,"&lt;="&amp;'Jours de l''année'!A203,'Relevé Congé politique'!G$7:G$30,"&gt;="&amp;'Jours de l''année'!A203)</f>
        <v>0</v>
      </c>
      <c r="C203" t="b">
        <f t="shared" si="9"/>
        <v>0</v>
      </c>
      <c r="D203">
        <f>IFERROR(IF(D202&lt;&gt;ROW(D203),D202,ROW(D203)-1+MATCH(NOT(C203),C203:C$367,0)),$G$3+1)</f>
        <v>367</v>
      </c>
      <c r="E203" s="5" t="str">
        <f t="shared" si="11"/>
        <v/>
      </c>
    </row>
    <row r="204" spans="1:5" x14ac:dyDescent="0.25">
      <c r="A204" s="6">
        <f t="shared" si="10"/>
        <v>42572</v>
      </c>
      <c r="B204">
        <f>SUMIFS('Relevé Congé politique'!H$7:H$30,'Relevé Congé politique'!F$7:F$30,"&lt;="&amp;'Jours de l''année'!A204,'Relevé Congé politique'!G$7:G$30,"&gt;="&amp;'Jours de l''année'!A204)</f>
        <v>0</v>
      </c>
      <c r="C204" t="b">
        <f t="shared" si="9"/>
        <v>0</v>
      </c>
      <c r="D204">
        <f>IFERROR(IF(D203&lt;&gt;ROW(D204),D203,ROW(D204)-1+MATCH(NOT(C204),C204:C$367,0)),$G$3+1)</f>
        <v>367</v>
      </c>
      <c r="E204" s="5" t="str">
        <f t="shared" si="11"/>
        <v/>
      </c>
    </row>
    <row r="205" spans="1:5" x14ac:dyDescent="0.25">
      <c r="A205" s="6">
        <f t="shared" si="10"/>
        <v>42573</v>
      </c>
      <c r="B205">
        <f>SUMIFS('Relevé Congé politique'!H$7:H$30,'Relevé Congé politique'!F$7:F$30,"&lt;="&amp;'Jours de l''année'!A205,'Relevé Congé politique'!G$7:G$30,"&gt;="&amp;'Jours de l''année'!A205)</f>
        <v>0</v>
      </c>
      <c r="C205" t="b">
        <f t="shared" si="9"/>
        <v>0</v>
      </c>
      <c r="D205">
        <f>IFERROR(IF(D204&lt;&gt;ROW(D205),D204,ROW(D205)-1+MATCH(NOT(C205),C205:C$367,0)),$G$3+1)</f>
        <v>367</v>
      </c>
      <c r="E205" s="5" t="str">
        <f t="shared" si="11"/>
        <v/>
      </c>
    </row>
    <row r="206" spans="1:5" x14ac:dyDescent="0.25">
      <c r="A206" s="6">
        <f t="shared" si="10"/>
        <v>42574</v>
      </c>
      <c r="B206">
        <f>SUMIFS('Relevé Congé politique'!H$7:H$30,'Relevé Congé politique'!F$7:F$30,"&lt;="&amp;'Jours de l''année'!A206,'Relevé Congé politique'!G$7:G$30,"&gt;="&amp;'Jours de l''année'!A206)</f>
        <v>0</v>
      </c>
      <c r="C206" t="b">
        <f t="shared" si="9"/>
        <v>0</v>
      </c>
      <c r="D206">
        <f>IFERROR(IF(D205&lt;&gt;ROW(D206),D205,ROW(D206)-1+MATCH(NOT(C206),C206:C$367,0)),$G$3+1)</f>
        <v>367</v>
      </c>
      <c r="E206" s="5" t="str">
        <f t="shared" si="11"/>
        <v/>
      </c>
    </row>
    <row r="207" spans="1:5" x14ac:dyDescent="0.25">
      <c r="A207" s="6">
        <f t="shared" si="10"/>
        <v>42575</v>
      </c>
      <c r="B207">
        <f>SUMIFS('Relevé Congé politique'!H$7:H$30,'Relevé Congé politique'!F$7:F$30,"&lt;="&amp;'Jours de l''année'!A207,'Relevé Congé politique'!G$7:G$30,"&gt;="&amp;'Jours de l''année'!A207)</f>
        <v>0</v>
      </c>
      <c r="C207" t="b">
        <f t="shared" si="9"/>
        <v>0</v>
      </c>
      <c r="D207">
        <f>IFERROR(IF(D206&lt;&gt;ROW(D207),D206,ROW(D207)-1+MATCH(NOT(C207),C207:C$367,0)),$G$3+1)</f>
        <v>367</v>
      </c>
      <c r="E207" s="5" t="str">
        <f t="shared" si="11"/>
        <v/>
      </c>
    </row>
    <row r="208" spans="1:5" x14ac:dyDescent="0.25">
      <c r="A208" s="6">
        <f t="shared" si="10"/>
        <v>42576</v>
      </c>
      <c r="B208">
        <f>SUMIFS('Relevé Congé politique'!H$7:H$30,'Relevé Congé politique'!F$7:F$30,"&lt;="&amp;'Jours de l''année'!A208,'Relevé Congé politique'!G$7:G$30,"&gt;="&amp;'Jours de l''année'!A208)</f>
        <v>0</v>
      </c>
      <c r="C208" t="b">
        <f t="shared" si="9"/>
        <v>0</v>
      </c>
      <c r="D208">
        <f>IFERROR(IF(D207&lt;&gt;ROW(D208),D207,ROW(D208)-1+MATCH(NOT(C208),C208:C$367,0)),$G$3+1)</f>
        <v>367</v>
      </c>
      <c r="E208" s="5" t="str">
        <f t="shared" si="11"/>
        <v/>
      </c>
    </row>
    <row r="209" spans="1:5" x14ac:dyDescent="0.25">
      <c r="A209" s="6">
        <f t="shared" si="10"/>
        <v>42577</v>
      </c>
      <c r="B209">
        <f>SUMIFS('Relevé Congé politique'!H$7:H$30,'Relevé Congé politique'!F$7:F$30,"&lt;="&amp;'Jours de l''année'!A209,'Relevé Congé politique'!G$7:G$30,"&gt;="&amp;'Jours de l''année'!A209)</f>
        <v>0</v>
      </c>
      <c r="C209" t="b">
        <f t="shared" si="9"/>
        <v>0</v>
      </c>
      <c r="D209">
        <f>IFERROR(IF(D208&lt;&gt;ROW(D209),D208,ROW(D209)-1+MATCH(NOT(C209),C209:C$367,0)),$G$3+1)</f>
        <v>367</v>
      </c>
      <c r="E209" s="5" t="str">
        <f t="shared" si="11"/>
        <v/>
      </c>
    </row>
    <row r="210" spans="1:5" x14ac:dyDescent="0.25">
      <c r="A210" s="6">
        <f t="shared" si="10"/>
        <v>42578</v>
      </c>
      <c r="B210">
        <f>SUMIFS('Relevé Congé politique'!H$7:H$30,'Relevé Congé politique'!F$7:F$30,"&lt;="&amp;'Jours de l''année'!A210,'Relevé Congé politique'!G$7:G$30,"&gt;="&amp;'Jours de l''année'!A210)</f>
        <v>0</v>
      </c>
      <c r="C210" t="b">
        <f t="shared" si="9"/>
        <v>0</v>
      </c>
      <c r="D210">
        <f>IFERROR(IF(D209&lt;&gt;ROW(D210),D209,ROW(D210)-1+MATCH(NOT(C210),C210:C$367,0)),$G$3+1)</f>
        <v>367</v>
      </c>
      <c r="E210" s="5" t="str">
        <f t="shared" si="11"/>
        <v/>
      </c>
    </row>
    <row r="211" spans="1:5" x14ac:dyDescent="0.25">
      <c r="A211" s="6">
        <f t="shared" si="10"/>
        <v>42579</v>
      </c>
      <c r="B211">
        <f>SUMIFS('Relevé Congé politique'!H$7:H$30,'Relevé Congé politique'!F$7:F$30,"&lt;="&amp;'Jours de l''année'!A211,'Relevé Congé politique'!G$7:G$30,"&gt;="&amp;'Jours de l''année'!A211)</f>
        <v>0</v>
      </c>
      <c r="C211" t="b">
        <f t="shared" si="9"/>
        <v>0</v>
      </c>
      <c r="D211">
        <f>IFERROR(IF(D210&lt;&gt;ROW(D211),D210,ROW(D211)-1+MATCH(NOT(C211),C211:C$367,0)),$G$3+1)</f>
        <v>367</v>
      </c>
      <c r="E211" s="5" t="str">
        <f t="shared" si="11"/>
        <v/>
      </c>
    </row>
    <row r="212" spans="1:5" x14ac:dyDescent="0.25">
      <c r="A212" s="6">
        <f t="shared" si="10"/>
        <v>42580</v>
      </c>
      <c r="B212">
        <f>SUMIFS('Relevé Congé politique'!H$7:H$30,'Relevé Congé politique'!F$7:F$30,"&lt;="&amp;'Jours de l''année'!A212,'Relevé Congé politique'!G$7:G$30,"&gt;="&amp;'Jours de l''année'!A212)</f>
        <v>0</v>
      </c>
      <c r="C212" t="b">
        <f t="shared" si="9"/>
        <v>0</v>
      </c>
      <c r="D212">
        <f>IFERROR(IF(D211&lt;&gt;ROW(D212),D211,ROW(D212)-1+MATCH(NOT(C212),C212:C$367,0)),$G$3+1)</f>
        <v>367</v>
      </c>
      <c r="E212" s="5" t="str">
        <f t="shared" si="11"/>
        <v/>
      </c>
    </row>
    <row r="213" spans="1:5" x14ac:dyDescent="0.25">
      <c r="A213" s="6">
        <f t="shared" si="10"/>
        <v>42581</v>
      </c>
      <c r="B213">
        <f>SUMIFS('Relevé Congé politique'!H$7:H$30,'Relevé Congé politique'!F$7:F$30,"&lt;="&amp;'Jours de l''année'!A213,'Relevé Congé politique'!G$7:G$30,"&gt;="&amp;'Jours de l''année'!A213)</f>
        <v>0</v>
      </c>
      <c r="C213" t="b">
        <f t="shared" si="9"/>
        <v>0</v>
      </c>
      <c r="D213">
        <f>IFERROR(IF(D212&lt;&gt;ROW(D213),D212,ROW(D213)-1+MATCH(NOT(C213),C213:C$367,0)),$G$3+1)</f>
        <v>367</v>
      </c>
      <c r="E213" s="5" t="str">
        <f t="shared" si="11"/>
        <v/>
      </c>
    </row>
    <row r="214" spans="1:5" x14ac:dyDescent="0.25">
      <c r="A214" s="6">
        <f t="shared" si="10"/>
        <v>42582</v>
      </c>
      <c r="B214">
        <f>SUMIFS('Relevé Congé politique'!H$7:H$30,'Relevé Congé politique'!F$7:F$30,"&lt;="&amp;'Jours de l''année'!A214,'Relevé Congé politique'!G$7:G$30,"&gt;="&amp;'Jours de l''année'!A214)</f>
        <v>0</v>
      </c>
      <c r="C214" t="b">
        <f t="shared" si="9"/>
        <v>0</v>
      </c>
      <c r="D214">
        <f>IFERROR(IF(D213&lt;&gt;ROW(D214),D213,ROW(D214)-1+MATCH(NOT(C214),C214:C$367,0)),$G$3+1)</f>
        <v>367</v>
      </c>
      <c r="E214" s="5" t="str">
        <f t="shared" si="11"/>
        <v/>
      </c>
    </row>
    <row r="215" spans="1:5" x14ac:dyDescent="0.25">
      <c r="A215" s="6">
        <f t="shared" si="10"/>
        <v>42583</v>
      </c>
      <c r="B215">
        <f>SUMIFS('Relevé Congé politique'!H$7:H$30,'Relevé Congé politique'!F$7:F$30,"&lt;="&amp;'Jours de l''année'!A215,'Relevé Congé politique'!G$7:G$30,"&gt;="&amp;'Jours de l''année'!A215)</f>
        <v>0</v>
      </c>
      <c r="C215" t="b">
        <f t="shared" si="9"/>
        <v>0</v>
      </c>
      <c r="D215">
        <f>IFERROR(IF(D214&lt;&gt;ROW(D215),D214,ROW(D215)-1+MATCH(NOT(C215),C215:C$367,0)),$G$3+1)</f>
        <v>367</v>
      </c>
      <c r="E215" s="5" t="str">
        <f t="shared" si="11"/>
        <v/>
      </c>
    </row>
    <row r="216" spans="1:5" x14ac:dyDescent="0.25">
      <c r="A216" s="6">
        <f t="shared" si="10"/>
        <v>42584</v>
      </c>
      <c r="B216">
        <f>SUMIFS('Relevé Congé politique'!H$7:H$30,'Relevé Congé politique'!F$7:F$30,"&lt;="&amp;'Jours de l''année'!A216,'Relevé Congé politique'!G$7:G$30,"&gt;="&amp;'Jours de l''année'!A216)</f>
        <v>0</v>
      </c>
      <c r="C216" t="b">
        <f t="shared" si="9"/>
        <v>0</v>
      </c>
      <c r="D216">
        <f>IFERROR(IF(D215&lt;&gt;ROW(D216),D215,ROW(D216)-1+MATCH(NOT(C216),C216:C$367,0)),$G$3+1)</f>
        <v>367</v>
      </c>
      <c r="E216" s="5" t="str">
        <f t="shared" si="11"/>
        <v/>
      </c>
    </row>
    <row r="217" spans="1:5" x14ac:dyDescent="0.25">
      <c r="A217" s="6">
        <f t="shared" si="10"/>
        <v>42585</v>
      </c>
      <c r="B217">
        <f>SUMIFS('Relevé Congé politique'!H$7:H$30,'Relevé Congé politique'!F$7:F$30,"&lt;="&amp;'Jours de l''année'!A217,'Relevé Congé politique'!G$7:G$30,"&gt;="&amp;'Jours de l''année'!A217)</f>
        <v>0</v>
      </c>
      <c r="C217" t="b">
        <f t="shared" si="9"/>
        <v>0</v>
      </c>
      <c r="D217">
        <f>IFERROR(IF(D216&lt;&gt;ROW(D217),D216,ROW(D217)-1+MATCH(NOT(C217),C217:C$367,0)),$G$3+1)</f>
        <v>367</v>
      </c>
      <c r="E217" s="5" t="str">
        <f t="shared" si="11"/>
        <v/>
      </c>
    </row>
    <row r="218" spans="1:5" x14ac:dyDescent="0.25">
      <c r="A218" s="6">
        <f t="shared" si="10"/>
        <v>42586</v>
      </c>
      <c r="B218">
        <f>SUMIFS('Relevé Congé politique'!H$7:H$30,'Relevé Congé politique'!F$7:F$30,"&lt;="&amp;'Jours de l''année'!A218,'Relevé Congé politique'!G$7:G$30,"&gt;="&amp;'Jours de l''année'!A218)</f>
        <v>0</v>
      </c>
      <c r="C218" t="b">
        <f t="shared" si="9"/>
        <v>0</v>
      </c>
      <c r="D218">
        <f>IFERROR(IF(D217&lt;&gt;ROW(D218),D217,ROW(D218)-1+MATCH(NOT(C218),C218:C$367,0)),$G$3+1)</f>
        <v>367</v>
      </c>
      <c r="E218" s="5" t="str">
        <f t="shared" si="11"/>
        <v/>
      </c>
    </row>
    <row r="219" spans="1:5" x14ac:dyDescent="0.25">
      <c r="A219" s="6">
        <f t="shared" si="10"/>
        <v>42587</v>
      </c>
      <c r="B219">
        <f>SUMIFS('Relevé Congé politique'!H$7:H$30,'Relevé Congé politique'!F$7:F$30,"&lt;="&amp;'Jours de l''année'!A219,'Relevé Congé politique'!G$7:G$30,"&gt;="&amp;'Jours de l''année'!A219)</f>
        <v>0</v>
      </c>
      <c r="C219" t="b">
        <f t="shared" si="9"/>
        <v>0</v>
      </c>
      <c r="D219">
        <f>IFERROR(IF(D218&lt;&gt;ROW(D219),D218,ROW(D219)-1+MATCH(NOT(C219),C219:C$367,0)),$G$3+1)</f>
        <v>367</v>
      </c>
      <c r="E219" s="5" t="str">
        <f t="shared" si="11"/>
        <v/>
      </c>
    </row>
    <row r="220" spans="1:5" x14ac:dyDescent="0.25">
      <c r="A220" s="6">
        <f t="shared" si="10"/>
        <v>42588</v>
      </c>
      <c r="B220">
        <f>SUMIFS('Relevé Congé politique'!H$7:H$30,'Relevé Congé politique'!F$7:F$30,"&lt;="&amp;'Jours de l''année'!A220,'Relevé Congé politique'!G$7:G$30,"&gt;="&amp;'Jours de l''année'!A220)</f>
        <v>0</v>
      </c>
      <c r="C220" t="b">
        <f t="shared" si="9"/>
        <v>0</v>
      </c>
      <c r="D220">
        <f>IFERROR(IF(D219&lt;&gt;ROW(D220),D219,ROW(D220)-1+MATCH(NOT(C220),C220:C$367,0)),$G$3+1)</f>
        <v>367</v>
      </c>
      <c r="E220" s="5" t="str">
        <f t="shared" si="11"/>
        <v/>
      </c>
    </row>
    <row r="221" spans="1:5" x14ac:dyDescent="0.25">
      <c r="A221" s="6">
        <f t="shared" si="10"/>
        <v>42589</v>
      </c>
      <c r="B221">
        <f>SUMIFS('Relevé Congé politique'!H$7:H$30,'Relevé Congé politique'!F$7:F$30,"&lt;="&amp;'Jours de l''année'!A221,'Relevé Congé politique'!G$7:G$30,"&gt;="&amp;'Jours de l''année'!A221)</f>
        <v>0</v>
      </c>
      <c r="C221" t="b">
        <f t="shared" si="9"/>
        <v>0</v>
      </c>
      <c r="D221">
        <f>IFERROR(IF(D220&lt;&gt;ROW(D221),D220,ROW(D221)-1+MATCH(NOT(C221),C221:C$367,0)),$G$3+1)</f>
        <v>367</v>
      </c>
      <c r="E221" s="5" t="str">
        <f t="shared" si="11"/>
        <v/>
      </c>
    </row>
    <row r="222" spans="1:5" x14ac:dyDescent="0.25">
      <c r="A222" s="6">
        <f t="shared" si="10"/>
        <v>42590</v>
      </c>
      <c r="B222">
        <f>SUMIFS('Relevé Congé politique'!H$7:H$30,'Relevé Congé politique'!F$7:F$30,"&lt;="&amp;'Jours de l''année'!A222,'Relevé Congé politique'!G$7:G$30,"&gt;="&amp;'Jours de l''année'!A222)</f>
        <v>0</v>
      </c>
      <c r="C222" t="b">
        <f t="shared" si="9"/>
        <v>0</v>
      </c>
      <c r="D222">
        <f>IFERROR(IF(D221&lt;&gt;ROW(D222),D221,ROW(D222)-1+MATCH(NOT(C222),C222:C$367,0)),$G$3+1)</f>
        <v>367</v>
      </c>
      <c r="E222" s="5" t="str">
        <f t="shared" si="11"/>
        <v/>
      </c>
    </row>
    <row r="223" spans="1:5" x14ac:dyDescent="0.25">
      <c r="A223" s="6">
        <f t="shared" si="10"/>
        <v>42591</v>
      </c>
      <c r="B223">
        <f>SUMIFS('Relevé Congé politique'!H$7:H$30,'Relevé Congé politique'!F$7:F$30,"&lt;="&amp;'Jours de l''année'!A223,'Relevé Congé politique'!G$7:G$30,"&gt;="&amp;'Jours de l''année'!A223)</f>
        <v>0</v>
      </c>
      <c r="C223" t="b">
        <f t="shared" si="9"/>
        <v>0</v>
      </c>
      <c r="D223">
        <f>IFERROR(IF(D222&lt;&gt;ROW(D223),D222,ROW(D223)-1+MATCH(NOT(C223),C223:C$367,0)),$G$3+1)</f>
        <v>367</v>
      </c>
      <c r="E223" s="5" t="str">
        <f t="shared" si="11"/>
        <v/>
      </c>
    </row>
    <row r="224" spans="1:5" x14ac:dyDescent="0.25">
      <c r="A224" s="6">
        <f t="shared" si="10"/>
        <v>42592</v>
      </c>
      <c r="B224">
        <f>SUMIFS('Relevé Congé politique'!H$7:H$30,'Relevé Congé politique'!F$7:F$30,"&lt;="&amp;'Jours de l''année'!A224,'Relevé Congé politique'!G$7:G$30,"&gt;="&amp;'Jours de l''année'!A224)</f>
        <v>0</v>
      </c>
      <c r="C224" t="b">
        <f t="shared" si="9"/>
        <v>0</v>
      </c>
      <c r="D224">
        <f>IFERROR(IF(D223&lt;&gt;ROW(D224),D223,ROW(D224)-1+MATCH(NOT(C224),C224:C$367,0)),$G$3+1)</f>
        <v>367</v>
      </c>
      <c r="E224" s="5" t="str">
        <f t="shared" si="11"/>
        <v/>
      </c>
    </row>
    <row r="225" spans="1:5" x14ac:dyDescent="0.25">
      <c r="A225" s="6">
        <f t="shared" si="10"/>
        <v>42593</v>
      </c>
      <c r="B225">
        <f>SUMIFS('Relevé Congé politique'!H$7:H$30,'Relevé Congé politique'!F$7:F$30,"&lt;="&amp;'Jours de l''année'!A225,'Relevé Congé politique'!G$7:G$30,"&gt;="&amp;'Jours de l''année'!A225)</f>
        <v>0</v>
      </c>
      <c r="C225" t="b">
        <f t="shared" si="9"/>
        <v>0</v>
      </c>
      <c r="D225">
        <f>IFERROR(IF(D224&lt;&gt;ROW(D225),D224,ROW(D225)-1+MATCH(NOT(C225),C225:C$367,0)),$G$3+1)</f>
        <v>367</v>
      </c>
      <c r="E225" s="5" t="str">
        <f t="shared" si="11"/>
        <v/>
      </c>
    </row>
    <row r="226" spans="1:5" x14ac:dyDescent="0.25">
      <c r="A226" s="6">
        <f t="shared" si="10"/>
        <v>42594</v>
      </c>
      <c r="B226">
        <f>SUMIFS('Relevé Congé politique'!H$7:H$30,'Relevé Congé politique'!F$7:F$30,"&lt;="&amp;'Jours de l''année'!A226,'Relevé Congé politique'!G$7:G$30,"&gt;="&amp;'Jours de l''année'!A226)</f>
        <v>0</v>
      </c>
      <c r="C226" t="b">
        <f t="shared" si="9"/>
        <v>0</v>
      </c>
      <c r="D226">
        <f>IFERROR(IF(D225&lt;&gt;ROW(D226),D225,ROW(D226)-1+MATCH(NOT(C226),C226:C$367,0)),$G$3+1)</f>
        <v>367</v>
      </c>
      <c r="E226" s="5" t="str">
        <f t="shared" si="11"/>
        <v/>
      </c>
    </row>
    <row r="227" spans="1:5" x14ac:dyDescent="0.25">
      <c r="A227" s="6">
        <f t="shared" si="10"/>
        <v>42595</v>
      </c>
      <c r="B227">
        <f>SUMIFS('Relevé Congé politique'!H$7:H$30,'Relevé Congé politique'!F$7:F$30,"&lt;="&amp;'Jours de l''année'!A227,'Relevé Congé politique'!G$7:G$30,"&gt;="&amp;'Jours de l''année'!A227)</f>
        <v>0</v>
      </c>
      <c r="C227" t="b">
        <f t="shared" si="9"/>
        <v>0</v>
      </c>
      <c r="D227">
        <f>IFERROR(IF(D226&lt;&gt;ROW(D227),D226,ROW(D227)-1+MATCH(NOT(C227),C227:C$367,0)),$G$3+1)</f>
        <v>367</v>
      </c>
      <c r="E227" s="5" t="str">
        <f t="shared" si="11"/>
        <v/>
      </c>
    </row>
    <row r="228" spans="1:5" x14ac:dyDescent="0.25">
      <c r="A228" s="6">
        <f t="shared" si="10"/>
        <v>42596</v>
      </c>
      <c r="B228">
        <f>SUMIFS('Relevé Congé politique'!H$7:H$30,'Relevé Congé politique'!F$7:F$30,"&lt;="&amp;'Jours de l''année'!A228,'Relevé Congé politique'!G$7:G$30,"&gt;="&amp;'Jours de l''année'!A228)</f>
        <v>0</v>
      </c>
      <c r="C228" t="b">
        <f t="shared" si="9"/>
        <v>0</v>
      </c>
      <c r="D228">
        <f>IFERROR(IF(D227&lt;&gt;ROW(D228),D227,ROW(D228)-1+MATCH(NOT(C228),C228:C$367,0)),$G$3+1)</f>
        <v>367</v>
      </c>
      <c r="E228" s="5" t="str">
        <f t="shared" si="11"/>
        <v/>
      </c>
    </row>
    <row r="229" spans="1:5" x14ac:dyDescent="0.25">
      <c r="A229" s="6">
        <f t="shared" si="10"/>
        <v>42597</v>
      </c>
      <c r="B229">
        <f>SUMIFS('Relevé Congé politique'!H$7:H$30,'Relevé Congé politique'!F$7:F$30,"&lt;="&amp;'Jours de l''année'!A229,'Relevé Congé politique'!G$7:G$30,"&gt;="&amp;'Jours de l''année'!A229)</f>
        <v>0</v>
      </c>
      <c r="C229" t="b">
        <f t="shared" si="9"/>
        <v>0</v>
      </c>
      <c r="D229">
        <f>IFERROR(IF(D228&lt;&gt;ROW(D229),D228,ROW(D229)-1+MATCH(NOT(C229),C229:C$367,0)),$G$3+1)</f>
        <v>367</v>
      </c>
      <c r="E229" s="5" t="str">
        <f t="shared" si="11"/>
        <v/>
      </c>
    </row>
    <row r="230" spans="1:5" x14ac:dyDescent="0.25">
      <c r="A230" s="6">
        <f t="shared" si="10"/>
        <v>42598</v>
      </c>
      <c r="B230">
        <f>SUMIFS('Relevé Congé politique'!H$7:H$30,'Relevé Congé politique'!F$7:F$30,"&lt;="&amp;'Jours de l''année'!A230,'Relevé Congé politique'!G$7:G$30,"&gt;="&amp;'Jours de l''année'!A230)</f>
        <v>0</v>
      </c>
      <c r="C230" t="b">
        <f t="shared" si="9"/>
        <v>0</v>
      </c>
      <c r="D230">
        <f>IFERROR(IF(D229&lt;&gt;ROW(D230),D229,ROW(D230)-1+MATCH(NOT(C230),C230:C$367,0)),$G$3+1)</f>
        <v>367</v>
      </c>
      <c r="E230" s="5" t="str">
        <f t="shared" si="11"/>
        <v/>
      </c>
    </row>
    <row r="231" spans="1:5" x14ac:dyDescent="0.25">
      <c r="A231" s="6">
        <f t="shared" si="10"/>
        <v>42599</v>
      </c>
      <c r="B231">
        <f>SUMIFS('Relevé Congé politique'!H$7:H$30,'Relevé Congé politique'!F$7:F$30,"&lt;="&amp;'Jours de l''année'!A231,'Relevé Congé politique'!G$7:G$30,"&gt;="&amp;'Jours de l''année'!A231)</f>
        <v>0</v>
      </c>
      <c r="C231" t="b">
        <f t="shared" si="9"/>
        <v>0</v>
      </c>
      <c r="D231">
        <f>IFERROR(IF(D230&lt;&gt;ROW(D231),D230,ROW(D231)-1+MATCH(NOT(C231),C231:C$367,0)),$G$3+1)</f>
        <v>367</v>
      </c>
      <c r="E231" s="5" t="str">
        <f t="shared" si="11"/>
        <v/>
      </c>
    </row>
    <row r="232" spans="1:5" x14ac:dyDescent="0.25">
      <c r="A232" s="6">
        <f t="shared" si="10"/>
        <v>42600</v>
      </c>
      <c r="B232">
        <f>SUMIFS('Relevé Congé politique'!H$7:H$30,'Relevé Congé politique'!F$7:F$30,"&lt;="&amp;'Jours de l''année'!A232,'Relevé Congé politique'!G$7:G$30,"&gt;="&amp;'Jours de l''année'!A232)</f>
        <v>0</v>
      </c>
      <c r="C232" t="b">
        <f t="shared" si="9"/>
        <v>0</v>
      </c>
      <c r="D232">
        <f>IFERROR(IF(D231&lt;&gt;ROW(D232),D231,ROW(D232)-1+MATCH(NOT(C232),C232:C$367,0)),$G$3+1)</f>
        <v>367</v>
      </c>
      <c r="E232" s="5" t="str">
        <f t="shared" si="11"/>
        <v/>
      </c>
    </row>
    <row r="233" spans="1:5" x14ac:dyDescent="0.25">
      <c r="A233" s="6">
        <f t="shared" si="10"/>
        <v>42601</v>
      </c>
      <c r="B233">
        <f>SUMIFS('Relevé Congé politique'!H$7:H$30,'Relevé Congé politique'!F$7:F$30,"&lt;="&amp;'Jours de l''année'!A233,'Relevé Congé politique'!G$7:G$30,"&gt;="&amp;'Jours de l''année'!A233)</f>
        <v>0</v>
      </c>
      <c r="C233" t="b">
        <f t="shared" si="9"/>
        <v>0</v>
      </c>
      <c r="D233">
        <f>IFERROR(IF(D232&lt;&gt;ROW(D233),D232,ROW(D233)-1+MATCH(NOT(C233),C233:C$367,0)),$G$3+1)</f>
        <v>367</v>
      </c>
      <c r="E233" s="5" t="str">
        <f t="shared" si="11"/>
        <v/>
      </c>
    </row>
    <row r="234" spans="1:5" x14ac:dyDescent="0.25">
      <c r="A234" s="6">
        <f t="shared" si="10"/>
        <v>42602</v>
      </c>
      <c r="B234">
        <f>SUMIFS('Relevé Congé politique'!H$7:H$30,'Relevé Congé politique'!F$7:F$30,"&lt;="&amp;'Jours de l''année'!A234,'Relevé Congé politique'!G$7:G$30,"&gt;="&amp;'Jours de l''année'!A234)</f>
        <v>0</v>
      </c>
      <c r="C234" t="b">
        <f t="shared" si="9"/>
        <v>0</v>
      </c>
      <c r="D234">
        <f>IFERROR(IF(D233&lt;&gt;ROW(D234),D233,ROW(D234)-1+MATCH(NOT(C234),C234:C$367,0)),$G$3+1)</f>
        <v>367</v>
      </c>
      <c r="E234" s="5" t="str">
        <f t="shared" si="11"/>
        <v/>
      </c>
    </row>
    <row r="235" spans="1:5" x14ac:dyDescent="0.25">
      <c r="A235" s="6">
        <f t="shared" si="10"/>
        <v>42603</v>
      </c>
      <c r="B235">
        <f>SUMIFS('Relevé Congé politique'!H$7:H$30,'Relevé Congé politique'!F$7:F$30,"&lt;="&amp;'Jours de l''année'!A235,'Relevé Congé politique'!G$7:G$30,"&gt;="&amp;'Jours de l''année'!A235)</f>
        <v>0</v>
      </c>
      <c r="C235" t="b">
        <f t="shared" si="9"/>
        <v>0</v>
      </c>
      <c r="D235">
        <f>IFERROR(IF(D234&lt;&gt;ROW(D235),D234,ROW(D235)-1+MATCH(NOT(C235),C235:C$367,0)),$G$3+1)</f>
        <v>367</v>
      </c>
      <c r="E235" s="5" t="str">
        <f t="shared" si="11"/>
        <v/>
      </c>
    </row>
    <row r="236" spans="1:5" x14ac:dyDescent="0.25">
      <c r="A236" s="6">
        <f t="shared" si="10"/>
        <v>42604</v>
      </c>
      <c r="B236">
        <f>SUMIFS('Relevé Congé politique'!H$7:H$30,'Relevé Congé politique'!F$7:F$30,"&lt;="&amp;'Jours de l''année'!A236,'Relevé Congé politique'!G$7:G$30,"&gt;="&amp;'Jours de l''année'!A236)</f>
        <v>0</v>
      </c>
      <c r="C236" t="b">
        <f t="shared" si="9"/>
        <v>0</v>
      </c>
      <c r="D236">
        <f>IFERROR(IF(D235&lt;&gt;ROW(D236),D235,ROW(D236)-1+MATCH(NOT(C236),C236:C$367,0)),$G$3+1)</f>
        <v>367</v>
      </c>
      <c r="E236" s="5" t="str">
        <f t="shared" si="11"/>
        <v/>
      </c>
    </row>
    <row r="237" spans="1:5" x14ac:dyDescent="0.25">
      <c r="A237" s="6">
        <f t="shared" si="10"/>
        <v>42605</v>
      </c>
      <c r="B237">
        <f>SUMIFS('Relevé Congé politique'!H$7:H$30,'Relevé Congé politique'!F$7:F$30,"&lt;="&amp;'Jours de l''année'!A237,'Relevé Congé politique'!G$7:G$30,"&gt;="&amp;'Jours de l''année'!A237)</f>
        <v>0</v>
      </c>
      <c r="C237" t="b">
        <f t="shared" si="9"/>
        <v>0</v>
      </c>
      <c r="D237">
        <f>IFERROR(IF(D236&lt;&gt;ROW(D237),D236,ROW(D237)-1+MATCH(NOT(C237),C237:C$367,0)),$G$3+1)</f>
        <v>367</v>
      </c>
      <c r="E237" s="5" t="str">
        <f t="shared" si="11"/>
        <v/>
      </c>
    </row>
    <row r="238" spans="1:5" x14ac:dyDescent="0.25">
      <c r="A238" s="6">
        <f t="shared" si="10"/>
        <v>42606</v>
      </c>
      <c r="B238">
        <f>SUMIFS('Relevé Congé politique'!H$7:H$30,'Relevé Congé politique'!F$7:F$30,"&lt;="&amp;'Jours de l''année'!A238,'Relevé Congé politique'!G$7:G$30,"&gt;="&amp;'Jours de l''année'!A238)</f>
        <v>0</v>
      </c>
      <c r="C238" t="b">
        <f t="shared" si="9"/>
        <v>0</v>
      </c>
      <c r="D238">
        <f>IFERROR(IF(D237&lt;&gt;ROW(D238),D237,ROW(D238)-1+MATCH(NOT(C238),C238:C$367,0)),$G$3+1)</f>
        <v>367</v>
      </c>
      <c r="E238" s="5" t="str">
        <f t="shared" si="11"/>
        <v/>
      </c>
    </row>
    <row r="239" spans="1:5" x14ac:dyDescent="0.25">
      <c r="A239" s="6">
        <f t="shared" si="10"/>
        <v>42607</v>
      </c>
      <c r="B239">
        <f>SUMIFS('Relevé Congé politique'!H$7:H$30,'Relevé Congé politique'!F$7:F$30,"&lt;="&amp;'Jours de l''année'!A239,'Relevé Congé politique'!G$7:G$30,"&gt;="&amp;'Jours de l''année'!A239)</f>
        <v>0</v>
      </c>
      <c r="C239" t="b">
        <f t="shared" si="9"/>
        <v>0</v>
      </c>
      <c r="D239">
        <f>IFERROR(IF(D238&lt;&gt;ROW(D239),D238,ROW(D239)-1+MATCH(NOT(C239),C239:C$367,0)),$G$3+1)</f>
        <v>367</v>
      </c>
      <c r="E239" s="5" t="str">
        <f t="shared" si="11"/>
        <v/>
      </c>
    </row>
    <row r="240" spans="1:5" x14ac:dyDescent="0.25">
      <c r="A240" s="6">
        <f t="shared" si="10"/>
        <v>42608</v>
      </c>
      <c r="B240">
        <f>SUMIFS('Relevé Congé politique'!H$7:H$30,'Relevé Congé politique'!F$7:F$30,"&lt;="&amp;'Jours de l''année'!A240,'Relevé Congé politique'!G$7:G$30,"&gt;="&amp;'Jours de l''année'!A240)</f>
        <v>0</v>
      </c>
      <c r="C240" t="b">
        <f t="shared" si="9"/>
        <v>0</v>
      </c>
      <c r="D240">
        <f>IFERROR(IF(D239&lt;&gt;ROW(D240),D239,ROW(D240)-1+MATCH(NOT(C240),C240:C$367,0)),$G$3+1)</f>
        <v>367</v>
      </c>
      <c r="E240" s="5" t="str">
        <f t="shared" si="11"/>
        <v/>
      </c>
    </row>
    <row r="241" spans="1:5" x14ac:dyDescent="0.25">
      <c r="A241" s="6">
        <f t="shared" si="10"/>
        <v>42609</v>
      </c>
      <c r="B241">
        <f>SUMIFS('Relevé Congé politique'!H$7:H$30,'Relevé Congé politique'!F$7:F$30,"&lt;="&amp;'Jours de l''année'!A241,'Relevé Congé politique'!G$7:G$30,"&gt;="&amp;'Jours de l''année'!A241)</f>
        <v>0</v>
      </c>
      <c r="C241" t="b">
        <f t="shared" si="9"/>
        <v>0</v>
      </c>
      <c r="D241">
        <f>IFERROR(IF(D240&lt;&gt;ROW(D241),D240,ROW(D241)-1+MATCH(NOT(C241),C241:C$367,0)),$G$3+1)</f>
        <v>367</v>
      </c>
      <c r="E241" s="5" t="str">
        <f t="shared" si="11"/>
        <v/>
      </c>
    </row>
    <row r="242" spans="1:5" x14ac:dyDescent="0.25">
      <c r="A242" s="6">
        <f t="shared" si="10"/>
        <v>42610</v>
      </c>
      <c r="B242">
        <f>SUMIFS('Relevé Congé politique'!H$7:H$30,'Relevé Congé politique'!F$7:F$30,"&lt;="&amp;'Jours de l''année'!A242,'Relevé Congé politique'!G$7:G$30,"&gt;="&amp;'Jours de l''année'!A242)</f>
        <v>0</v>
      </c>
      <c r="C242" t="b">
        <f t="shared" si="9"/>
        <v>0</v>
      </c>
      <c r="D242">
        <f>IFERROR(IF(D241&lt;&gt;ROW(D242),D241,ROW(D242)-1+MATCH(NOT(C242),C242:C$367,0)),$G$3+1)</f>
        <v>367</v>
      </c>
      <c r="E242" s="5" t="str">
        <f t="shared" si="11"/>
        <v/>
      </c>
    </row>
    <row r="243" spans="1:5" x14ac:dyDescent="0.25">
      <c r="A243" s="6">
        <f t="shared" si="10"/>
        <v>42611</v>
      </c>
      <c r="B243">
        <f>SUMIFS('Relevé Congé politique'!H$7:H$30,'Relevé Congé politique'!F$7:F$30,"&lt;="&amp;'Jours de l''année'!A243,'Relevé Congé politique'!G$7:G$30,"&gt;="&amp;'Jours de l''année'!A243)</f>
        <v>0</v>
      </c>
      <c r="C243" t="b">
        <f t="shared" si="9"/>
        <v>0</v>
      </c>
      <c r="D243">
        <f>IFERROR(IF(D242&lt;&gt;ROW(D243),D242,ROW(D243)-1+MATCH(NOT(C243),C243:C$367,0)),$G$3+1)</f>
        <v>367</v>
      </c>
      <c r="E243" s="5" t="str">
        <f t="shared" si="11"/>
        <v/>
      </c>
    </row>
    <row r="244" spans="1:5" x14ac:dyDescent="0.25">
      <c r="A244" s="6">
        <f t="shared" si="10"/>
        <v>42612</v>
      </c>
      <c r="B244">
        <f>SUMIFS('Relevé Congé politique'!H$7:H$30,'Relevé Congé politique'!F$7:F$30,"&lt;="&amp;'Jours de l''année'!A244,'Relevé Congé politique'!G$7:G$30,"&gt;="&amp;'Jours de l''année'!A244)</f>
        <v>0</v>
      </c>
      <c r="C244" t="b">
        <f t="shared" si="9"/>
        <v>0</v>
      </c>
      <c r="D244">
        <f>IFERROR(IF(D243&lt;&gt;ROW(D244),D243,ROW(D244)-1+MATCH(NOT(C244),C244:C$367,0)),$G$3+1)</f>
        <v>367</v>
      </c>
      <c r="E244" s="5" t="str">
        <f t="shared" si="11"/>
        <v/>
      </c>
    </row>
    <row r="245" spans="1:5" x14ac:dyDescent="0.25">
      <c r="A245" s="6">
        <f t="shared" si="10"/>
        <v>42613</v>
      </c>
      <c r="B245">
        <f>SUMIFS('Relevé Congé politique'!H$7:H$30,'Relevé Congé politique'!F$7:F$30,"&lt;="&amp;'Jours de l''année'!A245,'Relevé Congé politique'!G$7:G$30,"&gt;="&amp;'Jours de l''année'!A245)</f>
        <v>0</v>
      </c>
      <c r="C245" t="b">
        <f t="shared" si="9"/>
        <v>0</v>
      </c>
      <c r="D245">
        <f>IFERROR(IF(D244&lt;&gt;ROW(D245),D244,ROW(D245)-1+MATCH(NOT(C245),C245:C$367,0)),$G$3+1)</f>
        <v>367</v>
      </c>
      <c r="E245" s="5" t="str">
        <f t="shared" si="11"/>
        <v/>
      </c>
    </row>
    <row r="246" spans="1:5" x14ac:dyDescent="0.25">
      <c r="A246" s="6">
        <f t="shared" si="10"/>
        <v>42614</v>
      </c>
      <c r="B246">
        <f>SUMIFS('Relevé Congé politique'!H$7:H$30,'Relevé Congé politique'!F$7:F$30,"&lt;="&amp;'Jours de l''année'!A246,'Relevé Congé politique'!G$7:G$30,"&gt;="&amp;'Jours de l''année'!A246)</f>
        <v>0</v>
      </c>
      <c r="C246" t="b">
        <f t="shared" si="9"/>
        <v>0</v>
      </c>
      <c r="D246">
        <f>IFERROR(IF(D245&lt;&gt;ROW(D246),D245,ROW(D246)-1+MATCH(NOT(C246),C246:C$367,0)),$G$3+1)</f>
        <v>367</v>
      </c>
      <c r="E246" s="5" t="str">
        <f t="shared" si="11"/>
        <v/>
      </c>
    </row>
    <row r="247" spans="1:5" x14ac:dyDescent="0.25">
      <c r="A247" s="6">
        <f t="shared" si="10"/>
        <v>42615</v>
      </c>
      <c r="B247">
        <f>SUMIFS('Relevé Congé politique'!H$7:H$30,'Relevé Congé politique'!F$7:F$30,"&lt;="&amp;'Jours de l''année'!A247,'Relevé Congé politique'!G$7:G$30,"&gt;="&amp;'Jours de l''année'!A247)</f>
        <v>0</v>
      </c>
      <c r="C247" t="b">
        <f t="shared" si="9"/>
        <v>0</v>
      </c>
      <c r="D247">
        <f>IFERROR(IF(D246&lt;&gt;ROW(D247),D246,ROW(D247)-1+MATCH(NOT(C247),C247:C$367,0)),$G$3+1)</f>
        <v>367</v>
      </c>
      <c r="E247" s="5" t="str">
        <f t="shared" si="11"/>
        <v/>
      </c>
    </row>
    <row r="248" spans="1:5" x14ac:dyDescent="0.25">
      <c r="A248" s="6">
        <f t="shared" si="10"/>
        <v>42616</v>
      </c>
      <c r="B248">
        <f>SUMIFS('Relevé Congé politique'!H$7:H$30,'Relevé Congé politique'!F$7:F$30,"&lt;="&amp;'Jours de l''année'!A248,'Relevé Congé politique'!G$7:G$30,"&gt;="&amp;'Jours de l''année'!A248)</f>
        <v>0</v>
      </c>
      <c r="C248" t="b">
        <f t="shared" si="9"/>
        <v>0</v>
      </c>
      <c r="D248">
        <f>IFERROR(IF(D247&lt;&gt;ROW(D248),D247,ROW(D248)-1+MATCH(NOT(C248),C248:C$367,0)),$G$3+1)</f>
        <v>367</v>
      </c>
      <c r="E248" s="5" t="str">
        <f t="shared" si="11"/>
        <v/>
      </c>
    </row>
    <row r="249" spans="1:5" x14ac:dyDescent="0.25">
      <c r="A249" s="6">
        <f t="shared" si="10"/>
        <v>42617</v>
      </c>
      <c r="B249">
        <f>SUMIFS('Relevé Congé politique'!H$7:H$30,'Relevé Congé politique'!F$7:F$30,"&lt;="&amp;'Jours de l''année'!A249,'Relevé Congé politique'!G$7:G$30,"&gt;="&amp;'Jours de l''année'!A249)</f>
        <v>0</v>
      </c>
      <c r="C249" t="b">
        <f t="shared" si="9"/>
        <v>0</v>
      </c>
      <c r="D249">
        <f>IFERROR(IF(D248&lt;&gt;ROW(D249),D248,ROW(D249)-1+MATCH(NOT(C249),C249:C$367,0)),$G$3+1)</f>
        <v>367</v>
      </c>
      <c r="E249" s="5" t="str">
        <f t="shared" si="11"/>
        <v/>
      </c>
    </row>
    <row r="250" spans="1:5" x14ac:dyDescent="0.25">
      <c r="A250" s="6">
        <f t="shared" si="10"/>
        <v>42618</v>
      </c>
      <c r="B250">
        <f>SUMIFS('Relevé Congé politique'!H$7:H$30,'Relevé Congé politique'!F$7:F$30,"&lt;="&amp;'Jours de l''année'!A250,'Relevé Congé politique'!G$7:G$30,"&gt;="&amp;'Jours de l''année'!A250)</f>
        <v>0</v>
      </c>
      <c r="C250" t="b">
        <f t="shared" si="9"/>
        <v>0</v>
      </c>
      <c r="D250">
        <f>IFERROR(IF(D249&lt;&gt;ROW(D250),D249,ROW(D250)-1+MATCH(NOT(C250),C250:C$367,0)),$G$3+1)</f>
        <v>367</v>
      </c>
      <c r="E250" s="5" t="str">
        <f t="shared" si="11"/>
        <v/>
      </c>
    </row>
    <row r="251" spans="1:5" x14ac:dyDescent="0.25">
      <c r="A251" s="6">
        <f t="shared" si="10"/>
        <v>42619</v>
      </c>
      <c r="B251">
        <f>SUMIFS('Relevé Congé politique'!H$7:H$30,'Relevé Congé politique'!F$7:F$30,"&lt;="&amp;'Jours de l''année'!A251,'Relevé Congé politique'!G$7:G$30,"&gt;="&amp;'Jours de l''année'!A251)</f>
        <v>0</v>
      </c>
      <c r="C251" t="b">
        <f t="shared" si="9"/>
        <v>0</v>
      </c>
      <c r="D251">
        <f>IFERROR(IF(D250&lt;&gt;ROW(D251),D250,ROW(D251)-1+MATCH(NOT(C251),C251:C$367,0)),$G$3+1)</f>
        <v>367</v>
      </c>
      <c r="E251" s="5" t="str">
        <f t="shared" si="11"/>
        <v/>
      </c>
    </row>
    <row r="252" spans="1:5" x14ac:dyDescent="0.25">
      <c r="A252" s="6">
        <f t="shared" si="10"/>
        <v>42620</v>
      </c>
      <c r="B252">
        <f>SUMIFS('Relevé Congé politique'!H$7:H$30,'Relevé Congé politique'!F$7:F$30,"&lt;="&amp;'Jours de l''année'!A252,'Relevé Congé politique'!G$7:G$30,"&gt;="&amp;'Jours de l''année'!A252)</f>
        <v>0</v>
      </c>
      <c r="C252" t="b">
        <f t="shared" si="9"/>
        <v>0</v>
      </c>
      <c r="D252">
        <f>IFERROR(IF(D251&lt;&gt;ROW(D252),D251,ROW(D252)-1+MATCH(NOT(C252),C252:C$367,0)),$G$3+1)</f>
        <v>367</v>
      </c>
      <c r="E252" s="5" t="str">
        <f t="shared" si="11"/>
        <v/>
      </c>
    </row>
    <row r="253" spans="1:5" x14ac:dyDescent="0.25">
      <c r="A253" s="6">
        <f t="shared" si="10"/>
        <v>42621</v>
      </c>
      <c r="B253">
        <f>SUMIFS('Relevé Congé politique'!H$7:H$30,'Relevé Congé politique'!F$7:F$30,"&lt;="&amp;'Jours de l''année'!A253,'Relevé Congé politique'!G$7:G$30,"&gt;="&amp;'Jours de l''année'!A253)</f>
        <v>0</v>
      </c>
      <c r="C253" t="b">
        <f t="shared" si="9"/>
        <v>0</v>
      </c>
      <c r="D253">
        <f>IFERROR(IF(D252&lt;&gt;ROW(D253),D252,ROW(D253)-1+MATCH(NOT(C253),C253:C$367,0)),$G$3+1)</f>
        <v>367</v>
      </c>
      <c r="E253" s="5" t="str">
        <f t="shared" si="11"/>
        <v/>
      </c>
    </row>
    <row r="254" spans="1:5" x14ac:dyDescent="0.25">
      <c r="A254" s="6">
        <f t="shared" si="10"/>
        <v>42622</v>
      </c>
      <c r="B254">
        <f>SUMIFS('Relevé Congé politique'!H$7:H$30,'Relevé Congé politique'!F$7:F$30,"&lt;="&amp;'Jours de l''année'!A254,'Relevé Congé politique'!G$7:G$30,"&gt;="&amp;'Jours de l''année'!A254)</f>
        <v>0</v>
      </c>
      <c r="C254" t="b">
        <f t="shared" si="9"/>
        <v>0</v>
      </c>
      <c r="D254">
        <f>IFERROR(IF(D253&lt;&gt;ROW(D254),D253,ROW(D254)-1+MATCH(NOT(C254),C254:C$367,0)),$G$3+1)</f>
        <v>367</v>
      </c>
      <c r="E254" s="5" t="str">
        <f t="shared" si="11"/>
        <v/>
      </c>
    </row>
    <row r="255" spans="1:5" x14ac:dyDescent="0.25">
      <c r="A255" s="6">
        <f t="shared" si="10"/>
        <v>42623</v>
      </c>
      <c r="B255">
        <f>SUMIFS('Relevé Congé politique'!H$7:H$30,'Relevé Congé politique'!F$7:F$30,"&lt;="&amp;'Jours de l''année'!A255,'Relevé Congé politique'!G$7:G$30,"&gt;="&amp;'Jours de l''année'!A255)</f>
        <v>0</v>
      </c>
      <c r="C255" t="b">
        <f t="shared" si="9"/>
        <v>0</v>
      </c>
      <c r="D255">
        <f>IFERROR(IF(D254&lt;&gt;ROW(D255),D254,ROW(D255)-1+MATCH(NOT(C255),C255:C$367,0)),$G$3+1)</f>
        <v>367</v>
      </c>
      <c r="E255" s="5" t="str">
        <f t="shared" si="11"/>
        <v/>
      </c>
    </row>
    <row r="256" spans="1:5" x14ac:dyDescent="0.25">
      <c r="A256" s="6">
        <f t="shared" si="10"/>
        <v>42624</v>
      </c>
      <c r="B256">
        <f>SUMIFS('Relevé Congé politique'!H$7:H$30,'Relevé Congé politique'!F$7:F$30,"&lt;="&amp;'Jours de l''année'!A256,'Relevé Congé politique'!G$7:G$30,"&gt;="&amp;'Jours de l''année'!A256)</f>
        <v>0</v>
      </c>
      <c r="C256" t="b">
        <f t="shared" si="9"/>
        <v>0</v>
      </c>
      <c r="D256">
        <f>IFERROR(IF(D255&lt;&gt;ROW(D256),D255,ROW(D256)-1+MATCH(NOT(C256),C256:C$367,0)),$G$3+1)</f>
        <v>367</v>
      </c>
      <c r="E256" s="5" t="str">
        <f t="shared" si="11"/>
        <v/>
      </c>
    </row>
    <row r="257" spans="1:5" x14ac:dyDescent="0.25">
      <c r="A257" s="6">
        <f t="shared" si="10"/>
        <v>42625</v>
      </c>
      <c r="B257">
        <f>SUMIFS('Relevé Congé politique'!H$7:H$30,'Relevé Congé politique'!F$7:F$30,"&lt;="&amp;'Jours de l''année'!A257,'Relevé Congé politique'!G$7:G$30,"&gt;="&amp;'Jours de l''année'!A257)</f>
        <v>0</v>
      </c>
      <c r="C257" t="b">
        <f t="shared" si="9"/>
        <v>0</v>
      </c>
      <c r="D257">
        <f>IFERROR(IF(D256&lt;&gt;ROW(D257),D256,ROW(D257)-1+MATCH(NOT(C257),C257:C$367,0)),$G$3+1)</f>
        <v>367</v>
      </c>
      <c r="E257" s="5" t="str">
        <f t="shared" si="11"/>
        <v/>
      </c>
    </row>
    <row r="258" spans="1:5" x14ac:dyDescent="0.25">
      <c r="A258" s="6">
        <f t="shared" si="10"/>
        <v>42626</v>
      </c>
      <c r="B258">
        <f>SUMIFS('Relevé Congé politique'!H$7:H$30,'Relevé Congé politique'!F$7:F$30,"&lt;="&amp;'Jours de l''année'!A258,'Relevé Congé politique'!G$7:G$30,"&gt;="&amp;'Jours de l''année'!A258)</f>
        <v>0</v>
      </c>
      <c r="C258" t="b">
        <f t="shared" si="9"/>
        <v>0</v>
      </c>
      <c r="D258">
        <f>IFERROR(IF(D257&lt;&gt;ROW(D258),D257,ROW(D258)-1+MATCH(NOT(C258),C258:C$367,0)),$G$3+1)</f>
        <v>367</v>
      </c>
      <c r="E258" s="5" t="str">
        <f t="shared" si="11"/>
        <v/>
      </c>
    </row>
    <row r="259" spans="1:5" x14ac:dyDescent="0.25">
      <c r="A259" s="6">
        <f t="shared" si="10"/>
        <v>42627</v>
      </c>
      <c r="B259">
        <f>SUMIFS('Relevé Congé politique'!H$7:H$30,'Relevé Congé politique'!F$7:F$30,"&lt;="&amp;'Jours de l''année'!A259,'Relevé Congé politique'!G$7:G$30,"&gt;="&amp;'Jours de l''année'!A259)</f>
        <v>0</v>
      </c>
      <c r="C259" t="b">
        <f t="shared" ref="C259:C322" si="12">B259&gt;G$2</f>
        <v>0</v>
      </c>
      <c r="D259">
        <f>IFERROR(IF(D258&lt;&gt;ROW(D259),D258,ROW(D259)-1+MATCH(NOT(C259),C259:C$367,0)),$G$3+1)</f>
        <v>367</v>
      </c>
      <c r="E259" s="5" t="str">
        <f t="shared" si="11"/>
        <v/>
      </c>
    </row>
    <row r="260" spans="1:5" x14ac:dyDescent="0.25">
      <c r="A260" s="6">
        <f t="shared" ref="A260:A323" si="13">A259+1</f>
        <v>42628</v>
      </c>
      <c r="B260">
        <f>SUMIFS('Relevé Congé politique'!H$7:H$30,'Relevé Congé politique'!F$7:F$30,"&lt;="&amp;'Jours de l''année'!A260,'Relevé Congé politique'!G$7:G$30,"&gt;="&amp;'Jours de l''année'!A260)</f>
        <v>0</v>
      </c>
      <c r="C260" t="b">
        <f t="shared" si="12"/>
        <v>0</v>
      </c>
      <c r="D260">
        <f>IFERROR(IF(D259&lt;&gt;ROW(D260),D259,ROW(D260)-1+MATCH(NOT(C260),C260:C$367,0)),$G$3+1)</f>
        <v>367</v>
      </c>
      <c r="E260" s="5" t="str">
        <f t="shared" ref="E260:E323" si="14">IF(AND(C260=TRUE,C259=FALSE),A260,"")</f>
        <v/>
      </c>
    </row>
    <row r="261" spans="1:5" x14ac:dyDescent="0.25">
      <c r="A261" s="6">
        <f t="shared" si="13"/>
        <v>42629</v>
      </c>
      <c r="B261">
        <f>SUMIFS('Relevé Congé politique'!H$7:H$30,'Relevé Congé politique'!F$7:F$30,"&lt;="&amp;'Jours de l''année'!A261,'Relevé Congé politique'!G$7:G$30,"&gt;="&amp;'Jours de l''année'!A261)</f>
        <v>0</v>
      </c>
      <c r="C261" t="b">
        <f t="shared" si="12"/>
        <v>0</v>
      </c>
      <c r="D261">
        <f>IFERROR(IF(D260&lt;&gt;ROW(D261),D260,ROW(D261)-1+MATCH(NOT(C261),C261:C$367,0)),$G$3+1)</f>
        <v>367</v>
      </c>
      <c r="E261" s="5" t="str">
        <f t="shared" si="14"/>
        <v/>
      </c>
    </row>
    <row r="262" spans="1:5" x14ac:dyDescent="0.25">
      <c r="A262" s="6">
        <f t="shared" si="13"/>
        <v>42630</v>
      </c>
      <c r="B262">
        <f>SUMIFS('Relevé Congé politique'!H$7:H$30,'Relevé Congé politique'!F$7:F$30,"&lt;="&amp;'Jours de l''année'!A262,'Relevé Congé politique'!G$7:G$30,"&gt;="&amp;'Jours de l''année'!A262)</f>
        <v>0</v>
      </c>
      <c r="C262" t="b">
        <f t="shared" si="12"/>
        <v>0</v>
      </c>
      <c r="D262">
        <f>IFERROR(IF(D261&lt;&gt;ROW(D262),D261,ROW(D262)-1+MATCH(NOT(C262),C262:C$367,0)),$G$3+1)</f>
        <v>367</v>
      </c>
      <c r="E262" s="5" t="str">
        <f t="shared" si="14"/>
        <v/>
      </c>
    </row>
    <row r="263" spans="1:5" x14ac:dyDescent="0.25">
      <c r="A263" s="6">
        <f t="shared" si="13"/>
        <v>42631</v>
      </c>
      <c r="B263">
        <f>SUMIFS('Relevé Congé politique'!H$7:H$30,'Relevé Congé politique'!F$7:F$30,"&lt;="&amp;'Jours de l''année'!A263,'Relevé Congé politique'!G$7:G$30,"&gt;="&amp;'Jours de l''année'!A263)</f>
        <v>0</v>
      </c>
      <c r="C263" t="b">
        <f t="shared" si="12"/>
        <v>0</v>
      </c>
      <c r="D263">
        <f>IFERROR(IF(D262&lt;&gt;ROW(D263),D262,ROW(D263)-1+MATCH(NOT(C263),C263:C$367,0)),$G$3+1)</f>
        <v>367</v>
      </c>
      <c r="E263" s="5" t="str">
        <f t="shared" si="14"/>
        <v/>
      </c>
    </row>
    <row r="264" spans="1:5" x14ac:dyDescent="0.25">
      <c r="A264" s="6">
        <f t="shared" si="13"/>
        <v>42632</v>
      </c>
      <c r="B264">
        <f>SUMIFS('Relevé Congé politique'!H$7:H$30,'Relevé Congé politique'!F$7:F$30,"&lt;="&amp;'Jours de l''année'!A264,'Relevé Congé politique'!G$7:G$30,"&gt;="&amp;'Jours de l''année'!A264)</f>
        <v>0</v>
      </c>
      <c r="C264" t="b">
        <f t="shared" si="12"/>
        <v>0</v>
      </c>
      <c r="D264">
        <f>IFERROR(IF(D263&lt;&gt;ROW(D264),D263,ROW(D264)-1+MATCH(NOT(C264),C264:C$367,0)),$G$3+1)</f>
        <v>367</v>
      </c>
      <c r="E264" s="5" t="str">
        <f t="shared" si="14"/>
        <v/>
      </c>
    </row>
    <row r="265" spans="1:5" x14ac:dyDescent="0.25">
      <c r="A265" s="6">
        <f t="shared" si="13"/>
        <v>42633</v>
      </c>
      <c r="B265">
        <f>SUMIFS('Relevé Congé politique'!H$7:H$30,'Relevé Congé politique'!F$7:F$30,"&lt;="&amp;'Jours de l''année'!A265,'Relevé Congé politique'!G$7:G$30,"&gt;="&amp;'Jours de l''année'!A265)</f>
        <v>0</v>
      </c>
      <c r="C265" t="b">
        <f t="shared" si="12"/>
        <v>0</v>
      </c>
      <c r="D265">
        <f>IFERROR(IF(D264&lt;&gt;ROW(D265),D264,ROW(D265)-1+MATCH(NOT(C265),C265:C$367,0)),$G$3+1)</f>
        <v>367</v>
      </c>
      <c r="E265" s="5" t="str">
        <f t="shared" si="14"/>
        <v/>
      </c>
    </row>
    <row r="266" spans="1:5" x14ac:dyDescent="0.25">
      <c r="A266" s="6">
        <f t="shared" si="13"/>
        <v>42634</v>
      </c>
      <c r="B266">
        <f>SUMIFS('Relevé Congé politique'!H$7:H$30,'Relevé Congé politique'!F$7:F$30,"&lt;="&amp;'Jours de l''année'!A266,'Relevé Congé politique'!G$7:G$30,"&gt;="&amp;'Jours de l''année'!A266)</f>
        <v>0</v>
      </c>
      <c r="C266" t="b">
        <f t="shared" si="12"/>
        <v>0</v>
      </c>
      <c r="D266">
        <f>IFERROR(IF(D265&lt;&gt;ROW(D266),D265,ROW(D266)-1+MATCH(NOT(C266),C266:C$367,0)),$G$3+1)</f>
        <v>367</v>
      </c>
      <c r="E266" s="5" t="str">
        <f t="shared" si="14"/>
        <v/>
      </c>
    </row>
    <row r="267" spans="1:5" x14ac:dyDescent="0.25">
      <c r="A267" s="6">
        <f t="shared" si="13"/>
        <v>42635</v>
      </c>
      <c r="B267">
        <f>SUMIFS('Relevé Congé politique'!H$7:H$30,'Relevé Congé politique'!F$7:F$30,"&lt;="&amp;'Jours de l''année'!A267,'Relevé Congé politique'!G$7:G$30,"&gt;="&amp;'Jours de l''année'!A267)</f>
        <v>0</v>
      </c>
      <c r="C267" t="b">
        <f t="shared" si="12"/>
        <v>0</v>
      </c>
      <c r="D267">
        <f>IFERROR(IF(D266&lt;&gt;ROW(D267),D266,ROW(D267)-1+MATCH(NOT(C267),C267:C$367,0)),$G$3+1)</f>
        <v>367</v>
      </c>
      <c r="E267" s="5" t="str">
        <f t="shared" si="14"/>
        <v/>
      </c>
    </row>
    <row r="268" spans="1:5" x14ac:dyDescent="0.25">
      <c r="A268" s="6">
        <f t="shared" si="13"/>
        <v>42636</v>
      </c>
      <c r="B268">
        <f>SUMIFS('Relevé Congé politique'!H$7:H$30,'Relevé Congé politique'!F$7:F$30,"&lt;="&amp;'Jours de l''année'!A268,'Relevé Congé politique'!G$7:G$30,"&gt;="&amp;'Jours de l''année'!A268)</f>
        <v>0</v>
      </c>
      <c r="C268" t="b">
        <f t="shared" si="12"/>
        <v>0</v>
      </c>
      <c r="D268">
        <f>IFERROR(IF(D267&lt;&gt;ROW(D268),D267,ROW(D268)-1+MATCH(NOT(C268),C268:C$367,0)),$G$3+1)</f>
        <v>367</v>
      </c>
      <c r="E268" s="5" t="str">
        <f t="shared" si="14"/>
        <v/>
      </c>
    </row>
    <row r="269" spans="1:5" x14ac:dyDescent="0.25">
      <c r="A269" s="6">
        <f t="shared" si="13"/>
        <v>42637</v>
      </c>
      <c r="B269">
        <f>SUMIFS('Relevé Congé politique'!H$7:H$30,'Relevé Congé politique'!F$7:F$30,"&lt;="&amp;'Jours de l''année'!A269,'Relevé Congé politique'!G$7:G$30,"&gt;="&amp;'Jours de l''année'!A269)</f>
        <v>0</v>
      </c>
      <c r="C269" t="b">
        <f t="shared" si="12"/>
        <v>0</v>
      </c>
      <c r="D269">
        <f>IFERROR(IF(D268&lt;&gt;ROW(D269),D268,ROW(D269)-1+MATCH(NOT(C269),C269:C$367,0)),$G$3+1)</f>
        <v>367</v>
      </c>
      <c r="E269" s="5" t="str">
        <f t="shared" si="14"/>
        <v/>
      </c>
    </row>
    <row r="270" spans="1:5" x14ac:dyDescent="0.25">
      <c r="A270" s="6">
        <f t="shared" si="13"/>
        <v>42638</v>
      </c>
      <c r="B270">
        <f>SUMIFS('Relevé Congé politique'!H$7:H$30,'Relevé Congé politique'!F$7:F$30,"&lt;="&amp;'Jours de l''année'!A270,'Relevé Congé politique'!G$7:G$30,"&gt;="&amp;'Jours de l''année'!A270)</f>
        <v>0</v>
      </c>
      <c r="C270" t="b">
        <f t="shared" si="12"/>
        <v>0</v>
      </c>
      <c r="D270">
        <f>IFERROR(IF(D269&lt;&gt;ROW(D270),D269,ROW(D270)-1+MATCH(NOT(C270),C270:C$367,0)),$G$3+1)</f>
        <v>367</v>
      </c>
      <c r="E270" s="5" t="str">
        <f t="shared" si="14"/>
        <v/>
      </c>
    </row>
    <row r="271" spans="1:5" x14ac:dyDescent="0.25">
      <c r="A271" s="6">
        <f t="shared" si="13"/>
        <v>42639</v>
      </c>
      <c r="B271">
        <f>SUMIFS('Relevé Congé politique'!H$7:H$30,'Relevé Congé politique'!F$7:F$30,"&lt;="&amp;'Jours de l''année'!A271,'Relevé Congé politique'!G$7:G$30,"&gt;="&amp;'Jours de l''année'!A271)</f>
        <v>0</v>
      </c>
      <c r="C271" t="b">
        <f t="shared" si="12"/>
        <v>0</v>
      </c>
      <c r="D271">
        <f>IFERROR(IF(D270&lt;&gt;ROW(D271),D270,ROW(D271)-1+MATCH(NOT(C271),C271:C$367,0)),$G$3+1)</f>
        <v>367</v>
      </c>
      <c r="E271" s="5" t="str">
        <f t="shared" si="14"/>
        <v/>
      </c>
    </row>
    <row r="272" spans="1:5" x14ac:dyDescent="0.25">
      <c r="A272" s="6">
        <f t="shared" si="13"/>
        <v>42640</v>
      </c>
      <c r="B272">
        <f>SUMIFS('Relevé Congé politique'!H$7:H$30,'Relevé Congé politique'!F$7:F$30,"&lt;="&amp;'Jours de l''année'!A272,'Relevé Congé politique'!G$7:G$30,"&gt;="&amp;'Jours de l''année'!A272)</f>
        <v>0</v>
      </c>
      <c r="C272" t="b">
        <f t="shared" si="12"/>
        <v>0</v>
      </c>
      <c r="D272">
        <f>IFERROR(IF(D271&lt;&gt;ROW(D272),D271,ROW(D272)-1+MATCH(NOT(C272),C272:C$367,0)),$G$3+1)</f>
        <v>367</v>
      </c>
      <c r="E272" s="5" t="str">
        <f t="shared" si="14"/>
        <v/>
      </c>
    </row>
    <row r="273" spans="1:5" x14ac:dyDescent="0.25">
      <c r="A273" s="6">
        <f t="shared" si="13"/>
        <v>42641</v>
      </c>
      <c r="B273">
        <f>SUMIFS('Relevé Congé politique'!H$7:H$30,'Relevé Congé politique'!F$7:F$30,"&lt;="&amp;'Jours de l''année'!A273,'Relevé Congé politique'!G$7:G$30,"&gt;="&amp;'Jours de l''année'!A273)</f>
        <v>0</v>
      </c>
      <c r="C273" t="b">
        <f t="shared" si="12"/>
        <v>0</v>
      </c>
      <c r="D273">
        <f>IFERROR(IF(D272&lt;&gt;ROW(D273),D272,ROW(D273)-1+MATCH(NOT(C273),C273:C$367,0)),$G$3+1)</f>
        <v>367</v>
      </c>
      <c r="E273" s="5" t="str">
        <f t="shared" si="14"/>
        <v/>
      </c>
    </row>
    <row r="274" spans="1:5" x14ac:dyDescent="0.25">
      <c r="A274" s="6">
        <f t="shared" si="13"/>
        <v>42642</v>
      </c>
      <c r="B274">
        <f>SUMIFS('Relevé Congé politique'!H$7:H$30,'Relevé Congé politique'!F$7:F$30,"&lt;="&amp;'Jours de l''année'!A274,'Relevé Congé politique'!G$7:G$30,"&gt;="&amp;'Jours de l''année'!A274)</f>
        <v>0</v>
      </c>
      <c r="C274" t="b">
        <f t="shared" si="12"/>
        <v>0</v>
      </c>
      <c r="D274">
        <f>IFERROR(IF(D273&lt;&gt;ROW(D274),D273,ROW(D274)-1+MATCH(NOT(C274),C274:C$367,0)),$G$3+1)</f>
        <v>367</v>
      </c>
      <c r="E274" s="5" t="str">
        <f t="shared" si="14"/>
        <v/>
      </c>
    </row>
    <row r="275" spans="1:5" x14ac:dyDescent="0.25">
      <c r="A275" s="6">
        <f t="shared" si="13"/>
        <v>42643</v>
      </c>
      <c r="B275">
        <f>SUMIFS('Relevé Congé politique'!H$7:H$30,'Relevé Congé politique'!F$7:F$30,"&lt;="&amp;'Jours de l''année'!A275,'Relevé Congé politique'!G$7:G$30,"&gt;="&amp;'Jours de l''année'!A275)</f>
        <v>0</v>
      </c>
      <c r="C275" t="b">
        <f t="shared" si="12"/>
        <v>0</v>
      </c>
      <c r="D275">
        <f>IFERROR(IF(D274&lt;&gt;ROW(D275),D274,ROW(D275)-1+MATCH(NOT(C275),C275:C$367,0)),$G$3+1)</f>
        <v>367</v>
      </c>
      <c r="E275" s="5" t="str">
        <f t="shared" si="14"/>
        <v/>
      </c>
    </row>
    <row r="276" spans="1:5" x14ac:dyDescent="0.25">
      <c r="A276" s="6">
        <f t="shared" si="13"/>
        <v>42644</v>
      </c>
      <c r="B276">
        <f>SUMIFS('Relevé Congé politique'!H$7:H$30,'Relevé Congé politique'!F$7:F$30,"&lt;="&amp;'Jours de l''année'!A276,'Relevé Congé politique'!G$7:G$30,"&gt;="&amp;'Jours de l''année'!A276)</f>
        <v>0</v>
      </c>
      <c r="C276" t="b">
        <f t="shared" si="12"/>
        <v>0</v>
      </c>
      <c r="D276">
        <f>IFERROR(IF(D275&lt;&gt;ROW(D276),D275,ROW(D276)-1+MATCH(NOT(C276),C276:C$367,0)),$G$3+1)</f>
        <v>367</v>
      </c>
      <c r="E276" s="5" t="str">
        <f t="shared" si="14"/>
        <v/>
      </c>
    </row>
    <row r="277" spans="1:5" x14ac:dyDescent="0.25">
      <c r="A277" s="6">
        <f t="shared" si="13"/>
        <v>42645</v>
      </c>
      <c r="B277">
        <f>SUMIFS('Relevé Congé politique'!H$7:H$30,'Relevé Congé politique'!F$7:F$30,"&lt;="&amp;'Jours de l''année'!A277,'Relevé Congé politique'!G$7:G$30,"&gt;="&amp;'Jours de l''année'!A277)</f>
        <v>0</v>
      </c>
      <c r="C277" t="b">
        <f t="shared" si="12"/>
        <v>0</v>
      </c>
      <c r="D277">
        <f>IFERROR(IF(D276&lt;&gt;ROW(D277),D276,ROW(D277)-1+MATCH(NOT(C277),C277:C$367,0)),$G$3+1)</f>
        <v>367</v>
      </c>
      <c r="E277" s="5" t="str">
        <f t="shared" si="14"/>
        <v/>
      </c>
    </row>
    <row r="278" spans="1:5" x14ac:dyDescent="0.25">
      <c r="A278" s="6">
        <f t="shared" si="13"/>
        <v>42646</v>
      </c>
      <c r="B278">
        <f>SUMIFS('Relevé Congé politique'!H$7:H$30,'Relevé Congé politique'!F$7:F$30,"&lt;="&amp;'Jours de l''année'!A278,'Relevé Congé politique'!G$7:G$30,"&gt;="&amp;'Jours de l''année'!A278)</f>
        <v>0</v>
      </c>
      <c r="C278" t="b">
        <f t="shared" si="12"/>
        <v>0</v>
      </c>
      <c r="D278">
        <f>IFERROR(IF(D277&lt;&gt;ROW(D278),D277,ROW(D278)-1+MATCH(NOT(C278),C278:C$367,0)),$G$3+1)</f>
        <v>367</v>
      </c>
      <c r="E278" s="5" t="str">
        <f t="shared" si="14"/>
        <v/>
      </c>
    </row>
    <row r="279" spans="1:5" x14ac:dyDescent="0.25">
      <c r="A279" s="6">
        <f t="shared" si="13"/>
        <v>42647</v>
      </c>
      <c r="B279">
        <f>SUMIFS('Relevé Congé politique'!H$7:H$30,'Relevé Congé politique'!F$7:F$30,"&lt;="&amp;'Jours de l''année'!A279,'Relevé Congé politique'!G$7:G$30,"&gt;="&amp;'Jours de l''année'!A279)</f>
        <v>0</v>
      </c>
      <c r="C279" t="b">
        <f t="shared" si="12"/>
        <v>0</v>
      </c>
      <c r="D279">
        <f>IFERROR(IF(D278&lt;&gt;ROW(D279),D278,ROW(D279)-1+MATCH(NOT(C279),C279:C$367,0)),$G$3+1)</f>
        <v>367</v>
      </c>
      <c r="E279" s="5" t="str">
        <f t="shared" si="14"/>
        <v/>
      </c>
    </row>
    <row r="280" spans="1:5" x14ac:dyDescent="0.25">
      <c r="A280" s="6">
        <f t="shared" si="13"/>
        <v>42648</v>
      </c>
      <c r="B280">
        <f>SUMIFS('Relevé Congé politique'!H$7:H$30,'Relevé Congé politique'!F$7:F$30,"&lt;="&amp;'Jours de l''année'!A280,'Relevé Congé politique'!G$7:G$30,"&gt;="&amp;'Jours de l''année'!A280)</f>
        <v>0</v>
      </c>
      <c r="C280" t="b">
        <f t="shared" si="12"/>
        <v>0</v>
      </c>
      <c r="D280">
        <f>IFERROR(IF(D279&lt;&gt;ROW(D280),D279,ROW(D280)-1+MATCH(NOT(C280),C280:C$367,0)),$G$3+1)</f>
        <v>367</v>
      </c>
      <c r="E280" s="5" t="str">
        <f t="shared" si="14"/>
        <v/>
      </c>
    </row>
    <row r="281" spans="1:5" x14ac:dyDescent="0.25">
      <c r="A281" s="6">
        <f t="shared" si="13"/>
        <v>42649</v>
      </c>
      <c r="B281">
        <f>SUMIFS('Relevé Congé politique'!H$7:H$30,'Relevé Congé politique'!F$7:F$30,"&lt;="&amp;'Jours de l''année'!A281,'Relevé Congé politique'!G$7:G$30,"&gt;="&amp;'Jours de l''année'!A281)</f>
        <v>0</v>
      </c>
      <c r="C281" t="b">
        <f t="shared" si="12"/>
        <v>0</v>
      </c>
      <c r="D281">
        <f>IFERROR(IF(D280&lt;&gt;ROW(D281),D280,ROW(D281)-1+MATCH(NOT(C281),C281:C$367,0)),$G$3+1)</f>
        <v>367</v>
      </c>
      <c r="E281" s="5" t="str">
        <f t="shared" si="14"/>
        <v/>
      </c>
    </row>
    <row r="282" spans="1:5" x14ac:dyDescent="0.25">
      <c r="A282" s="6">
        <f t="shared" si="13"/>
        <v>42650</v>
      </c>
      <c r="B282">
        <f>SUMIFS('Relevé Congé politique'!H$7:H$30,'Relevé Congé politique'!F$7:F$30,"&lt;="&amp;'Jours de l''année'!A282,'Relevé Congé politique'!G$7:G$30,"&gt;="&amp;'Jours de l''année'!A282)</f>
        <v>0</v>
      </c>
      <c r="C282" t="b">
        <f t="shared" si="12"/>
        <v>0</v>
      </c>
      <c r="D282">
        <f>IFERROR(IF(D281&lt;&gt;ROW(D282),D281,ROW(D282)-1+MATCH(NOT(C282),C282:C$367,0)),$G$3+1)</f>
        <v>367</v>
      </c>
      <c r="E282" s="5" t="str">
        <f t="shared" si="14"/>
        <v/>
      </c>
    </row>
    <row r="283" spans="1:5" x14ac:dyDescent="0.25">
      <c r="A283" s="6">
        <f t="shared" si="13"/>
        <v>42651</v>
      </c>
      <c r="B283">
        <f>SUMIFS('Relevé Congé politique'!H$7:H$30,'Relevé Congé politique'!F$7:F$30,"&lt;="&amp;'Jours de l''année'!A283,'Relevé Congé politique'!G$7:G$30,"&gt;="&amp;'Jours de l''année'!A283)</f>
        <v>0</v>
      </c>
      <c r="C283" t="b">
        <f t="shared" si="12"/>
        <v>0</v>
      </c>
      <c r="D283">
        <f>IFERROR(IF(D282&lt;&gt;ROW(D283),D282,ROW(D283)-1+MATCH(NOT(C283),C283:C$367,0)),$G$3+1)</f>
        <v>367</v>
      </c>
      <c r="E283" s="5" t="str">
        <f t="shared" si="14"/>
        <v/>
      </c>
    </row>
    <row r="284" spans="1:5" x14ac:dyDescent="0.25">
      <c r="A284" s="6">
        <f t="shared" si="13"/>
        <v>42652</v>
      </c>
      <c r="B284">
        <f>SUMIFS('Relevé Congé politique'!H$7:H$30,'Relevé Congé politique'!F$7:F$30,"&lt;="&amp;'Jours de l''année'!A284,'Relevé Congé politique'!G$7:G$30,"&gt;="&amp;'Jours de l''année'!A284)</f>
        <v>0</v>
      </c>
      <c r="C284" t="b">
        <f t="shared" si="12"/>
        <v>0</v>
      </c>
      <c r="D284">
        <f>IFERROR(IF(D283&lt;&gt;ROW(D284),D283,ROW(D284)-1+MATCH(NOT(C284),C284:C$367,0)),$G$3+1)</f>
        <v>367</v>
      </c>
      <c r="E284" s="5" t="str">
        <f t="shared" si="14"/>
        <v/>
      </c>
    </row>
    <row r="285" spans="1:5" x14ac:dyDescent="0.25">
      <c r="A285" s="6">
        <f t="shared" si="13"/>
        <v>42653</v>
      </c>
      <c r="B285">
        <f>SUMIFS('Relevé Congé politique'!H$7:H$30,'Relevé Congé politique'!F$7:F$30,"&lt;="&amp;'Jours de l''année'!A285,'Relevé Congé politique'!G$7:G$30,"&gt;="&amp;'Jours de l''année'!A285)</f>
        <v>0</v>
      </c>
      <c r="C285" t="b">
        <f t="shared" si="12"/>
        <v>0</v>
      </c>
      <c r="D285">
        <f>IFERROR(IF(D284&lt;&gt;ROW(D285),D284,ROW(D285)-1+MATCH(NOT(C285),C285:C$367,0)),$G$3+1)</f>
        <v>367</v>
      </c>
      <c r="E285" s="5" t="str">
        <f t="shared" si="14"/>
        <v/>
      </c>
    </row>
    <row r="286" spans="1:5" x14ac:dyDescent="0.25">
      <c r="A286" s="6">
        <f t="shared" si="13"/>
        <v>42654</v>
      </c>
      <c r="B286">
        <f>SUMIFS('Relevé Congé politique'!H$7:H$30,'Relevé Congé politique'!F$7:F$30,"&lt;="&amp;'Jours de l''année'!A286,'Relevé Congé politique'!G$7:G$30,"&gt;="&amp;'Jours de l''année'!A286)</f>
        <v>0</v>
      </c>
      <c r="C286" t="b">
        <f t="shared" si="12"/>
        <v>0</v>
      </c>
      <c r="D286">
        <f>IFERROR(IF(D285&lt;&gt;ROW(D286),D285,ROW(D286)-1+MATCH(NOT(C286),C286:C$367,0)),$G$3+1)</f>
        <v>367</v>
      </c>
      <c r="E286" s="5" t="str">
        <f t="shared" si="14"/>
        <v/>
      </c>
    </row>
    <row r="287" spans="1:5" x14ac:dyDescent="0.25">
      <c r="A287" s="6">
        <f t="shared" si="13"/>
        <v>42655</v>
      </c>
      <c r="B287">
        <f>SUMIFS('Relevé Congé politique'!H$7:H$30,'Relevé Congé politique'!F$7:F$30,"&lt;="&amp;'Jours de l''année'!A287,'Relevé Congé politique'!G$7:G$30,"&gt;="&amp;'Jours de l''année'!A287)</f>
        <v>0</v>
      </c>
      <c r="C287" t="b">
        <f t="shared" si="12"/>
        <v>0</v>
      </c>
      <c r="D287">
        <f>IFERROR(IF(D286&lt;&gt;ROW(D287),D286,ROW(D287)-1+MATCH(NOT(C287),C287:C$367,0)),$G$3+1)</f>
        <v>367</v>
      </c>
      <c r="E287" s="5" t="str">
        <f t="shared" si="14"/>
        <v/>
      </c>
    </row>
    <row r="288" spans="1:5" x14ac:dyDescent="0.25">
      <c r="A288" s="6">
        <f t="shared" si="13"/>
        <v>42656</v>
      </c>
      <c r="B288">
        <f>SUMIFS('Relevé Congé politique'!H$7:H$30,'Relevé Congé politique'!F$7:F$30,"&lt;="&amp;'Jours de l''année'!A288,'Relevé Congé politique'!G$7:G$30,"&gt;="&amp;'Jours de l''année'!A288)</f>
        <v>0</v>
      </c>
      <c r="C288" t="b">
        <f t="shared" si="12"/>
        <v>0</v>
      </c>
      <c r="D288">
        <f>IFERROR(IF(D287&lt;&gt;ROW(D288),D287,ROW(D288)-1+MATCH(NOT(C288),C288:C$367,0)),$G$3+1)</f>
        <v>367</v>
      </c>
      <c r="E288" s="5" t="str">
        <f t="shared" si="14"/>
        <v/>
      </c>
    </row>
    <row r="289" spans="1:5" x14ac:dyDescent="0.25">
      <c r="A289" s="6">
        <f t="shared" si="13"/>
        <v>42657</v>
      </c>
      <c r="B289">
        <f>SUMIFS('Relevé Congé politique'!H$7:H$30,'Relevé Congé politique'!F$7:F$30,"&lt;="&amp;'Jours de l''année'!A289,'Relevé Congé politique'!G$7:G$30,"&gt;="&amp;'Jours de l''année'!A289)</f>
        <v>0</v>
      </c>
      <c r="C289" t="b">
        <f t="shared" si="12"/>
        <v>0</v>
      </c>
      <c r="D289">
        <f>IFERROR(IF(D288&lt;&gt;ROW(D289),D288,ROW(D289)-1+MATCH(NOT(C289),C289:C$367,0)),$G$3+1)</f>
        <v>367</v>
      </c>
      <c r="E289" s="5" t="str">
        <f t="shared" si="14"/>
        <v/>
      </c>
    </row>
    <row r="290" spans="1:5" x14ac:dyDescent="0.25">
      <c r="A290" s="6">
        <f t="shared" si="13"/>
        <v>42658</v>
      </c>
      <c r="B290">
        <f>SUMIFS('Relevé Congé politique'!H$7:H$30,'Relevé Congé politique'!F$7:F$30,"&lt;="&amp;'Jours de l''année'!A290,'Relevé Congé politique'!G$7:G$30,"&gt;="&amp;'Jours de l''année'!A290)</f>
        <v>0</v>
      </c>
      <c r="C290" t="b">
        <f t="shared" si="12"/>
        <v>0</v>
      </c>
      <c r="D290">
        <f>IFERROR(IF(D289&lt;&gt;ROW(D290),D289,ROW(D290)-1+MATCH(NOT(C290),C290:C$367,0)),$G$3+1)</f>
        <v>367</v>
      </c>
      <c r="E290" s="5" t="str">
        <f t="shared" si="14"/>
        <v/>
      </c>
    </row>
    <row r="291" spans="1:5" x14ac:dyDescent="0.25">
      <c r="A291" s="6">
        <f t="shared" si="13"/>
        <v>42659</v>
      </c>
      <c r="B291">
        <f>SUMIFS('Relevé Congé politique'!H$7:H$30,'Relevé Congé politique'!F$7:F$30,"&lt;="&amp;'Jours de l''année'!A291,'Relevé Congé politique'!G$7:G$30,"&gt;="&amp;'Jours de l''année'!A291)</f>
        <v>0</v>
      </c>
      <c r="C291" t="b">
        <f t="shared" si="12"/>
        <v>0</v>
      </c>
      <c r="D291">
        <f>IFERROR(IF(D290&lt;&gt;ROW(D291),D290,ROW(D291)-1+MATCH(NOT(C291),C291:C$367,0)),$G$3+1)</f>
        <v>367</v>
      </c>
      <c r="E291" s="5" t="str">
        <f t="shared" si="14"/>
        <v/>
      </c>
    </row>
    <row r="292" spans="1:5" x14ac:dyDescent="0.25">
      <c r="A292" s="6">
        <f t="shared" si="13"/>
        <v>42660</v>
      </c>
      <c r="B292">
        <f>SUMIFS('Relevé Congé politique'!H$7:H$30,'Relevé Congé politique'!F$7:F$30,"&lt;="&amp;'Jours de l''année'!A292,'Relevé Congé politique'!G$7:G$30,"&gt;="&amp;'Jours de l''année'!A292)</f>
        <v>0</v>
      </c>
      <c r="C292" t="b">
        <f t="shared" si="12"/>
        <v>0</v>
      </c>
      <c r="D292">
        <f>IFERROR(IF(D291&lt;&gt;ROW(D292),D291,ROW(D292)-1+MATCH(NOT(C292),C292:C$367,0)),$G$3+1)</f>
        <v>367</v>
      </c>
      <c r="E292" s="5" t="str">
        <f t="shared" si="14"/>
        <v/>
      </c>
    </row>
    <row r="293" spans="1:5" x14ac:dyDescent="0.25">
      <c r="A293" s="6">
        <f t="shared" si="13"/>
        <v>42661</v>
      </c>
      <c r="B293">
        <f>SUMIFS('Relevé Congé politique'!H$7:H$30,'Relevé Congé politique'!F$7:F$30,"&lt;="&amp;'Jours de l''année'!A293,'Relevé Congé politique'!G$7:G$30,"&gt;="&amp;'Jours de l''année'!A293)</f>
        <v>0</v>
      </c>
      <c r="C293" t="b">
        <f t="shared" si="12"/>
        <v>0</v>
      </c>
      <c r="D293">
        <f>IFERROR(IF(D292&lt;&gt;ROW(D293),D292,ROW(D293)-1+MATCH(NOT(C293),C293:C$367,0)),$G$3+1)</f>
        <v>367</v>
      </c>
      <c r="E293" s="5" t="str">
        <f t="shared" si="14"/>
        <v/>
      </c>
    </row>
    <row r="294" spans="1:5" x14ac:dyDescent="0.25">
      <c r="A294" s="6">
        <f t="shared" si="13"/>
        <v>42662</v>
      </c>
      <c r="B294">
        <f>SUMIFS('Relevé Congé politique'!H$7:H$30,'Relevé Congé politique'!F$7:F$30,"&lt;="&amp;'Jours de l''année'!A294,'Relevé Congé politique'!G$7:G$30,"&gt;="&amp;'Jours de l''année'!A294)</f>
        <v>0</v>
      </c>
      <c r="C294" t="b">
        <f t="shared" si="12"/>
        <v>0</v>
      </c>
      <c r="D294">
        <f>IFERROR(IF(D293&lt;&gt;ROW(D294),D293,ROW(D294)-1+MATCH(NOT(C294),C294:C$367,0)),$G$3+1)</f>
        <v>367</v>
      </c>
      <c r="E294" s="5" t="str">
        <f t="shared" si="14"/>
        <v/>
      </c>
    </row>
    <row r="295" spans="1:5" x14ac:dyDescent="0.25">
      <c r="A295" s="6">
        <f t="shared" si="13"/>
        <v>42663</v>
      </c>
      <c r="B295">
        <f>SUMIFS('Relevé Congé politique'!H$7:H$30,'Relevé Congé politique'!F$7:F$30,"&lt;="&amp;'Jours de l''année'!A295,'Relevé Congé politique'!G$7:G$30,"&gt;="&amp;'Jours de l''année'!A295)</f>
        <v>0</v>
      </c>
      <c r="C295" t="b">
        <f t="shared" si="12"/>
        <v>0</v>
      </c>
      <c r="D295">
        <f>IFERROR(IF(D294&lt;&gt;ROW(D295),D294,ROW(D295)-1+MATCH(NOT(C295),C295:C$367,0)),$G$3+1)</f>
        <v>367</v>
      </c>
      <c r="E295" s="5" t="str">
        <f t="shared" si="14"/>
        <v/>
      </c>
    </row>
    <row r="296" spans="1:5" x14ac:dyDescent="0.25">
      <c r="A296" s="6">
        <f t="shared" si="13"/>
        <v>42664</v>
      </c>
      <c r="B296">
        <f>SUMIFS('Relevé Congé politique'!H$7:H$30,'Relevé Congé politique'!F$7:F$30,"&lt;="&amp;'Jours de l''année'!A296,'Relevé Congé politique'!G$7:G$30,"&gt;="&amp;'Jours de l''année'!A296)</f>
        <v>0</v>
      </c>
      <c r="C296" t="b">
        <f t="shared" si="12"/>
        <v>0</v>
      </c>
      <c r="D296">
        <f>IFERROR(IF(D295&lt;&gt;ROW(D296),D295,ROW(D296)-1+MATCH(NOT(C296),C296:C$367,0)),$G$3+1)</f>
        <v>367</v>
      </c>
      <c r="E296" s="5" t="str">
        <f t="shared" si="14"/>
        <v/>
      </c>
    </row>
    <row r="297" spans="1:5" x14ac:dyDescent="0.25">
      <c r="A297" s="6">
        <f t="shared" si="13"/>
        <v>42665</v>
      </c>
      <c r="B297">
        <f>SUMIFS('Relevé Congé politique'!H$7:H$30,'Relevé Congé politique'!F$7:F$30,"&lt;="&amp;'Jours de l''année'!A297,'Relevé Congé politique'!G$7:G$30,"&gt;="&amp;'Jours de l''année'!A297)</f>
        <v>0</v>
      </c>
      <c r="C297" t="b">
        <f t="shared" si="12"/>
        <v>0</v>
      </c>
      <c r="D297">
        <f>IFERROR(IF(D296&lt;&gt;ROW(D297),D296,ROW(D297)-1+MATCH(NOT(C297),C297:C$367,0)),$G$3+1)</f>
        <v>367</v>
      </c>
      <c r="E297" s="5" t="str">
        <f t="shared" si="14"/>
        <v/>
      </c>
    </row>
    <row r="298" spans="1:5" x14ac:dyDescent="0.25">
      <c r="A298" s="6">
        <f t="shared" si="13"/>
        <v>42666</v>
      </c>
      <c r="B298">
        <f>SUMIFS('Relevé Congé politique'!H$7:H$30,'Relevé Congé politique'!F$7:F$30,"&lt;="&amp;'Jours de l''année'!A298,'Relevé Congé politique'!G$7:G$30,"&gt;="&amp;'Jours de l''année'!A298)</f>
        <v>0</v>
      </c>
      <c r="C298" t="b">
        <f t="shared" si="12"/>
        <v>0</v>
      </c>
      <c r="D298">
        <f>IFERROR(IF(D297&lt;&gt;ROW(D298),D297,ROW(D298)-1+MATCH(NOT(C298),C298:C$367,0)),$G$3+1)</f>
        <v>367</v>
      </c>
      <c r="E298" s="5" t="str">
        <f t="shared" si="14"/>
        <v/>
      </c>
    </row>
    <row r="299" spans="1:5" x14ac:dyDescent="0.25">
      <c r="A299" s="6">
        <f t="shared" si="13"/>
        <v>42667</v>
      </c>
      <c r="B299">
        <f>SUMIFS('Relevé Congé politique'!H$7:H$30,'Relevé Congé politique'!F$7:F$30,"&lt;="&amp;'Jours de l''année'!A299,'Relevé Congé politique'!G$7:G$30,"&gt;="&amp;'Jours de l''année'!A299)</f>
        <v>0</v>
      </c>
      <c r="C299" t="b">
        <f t="shared" si="12"/>
        <v>0</v>
      </c>
      <c r="D299">
        <f>IFERROR(IF(D298&lt;&gt;ROW(D299),D298,ROW(D299)-1+MATCH(NOT(C299),C299:C$367,0)),$G$3+1)</f>
        <v>367</v>
      </c>
      <c r="E299" s="5" t="str">
        <f t="shared" si="14"/>
        <v/>
      </c>
    </row>
    <row r="300" spans="1:5" x14ac:dyDescent="0.25">
      <c r="A300" s="6">
        <f t="shared" si="13"/>
        <v>42668</v>
      </c>
      <c r="B300">
        <f>SUMIFS('Relevé Congé politique'!H$7:H$30,'Relevé Congé politique'!F$7:F$30,"&lt;="&amp;'Jours de l''année'!A300,'Relevé Congé politique'!G$7:G$30,"&gt;="&amp;'Jours de l''année'!A300)</f>
        <v>0</v>
      </c>
      <c r="C300" t="b">
        <f t="shared" si="12"/>
        <v>0</v>
      </c>
      <c r="D300">
        <f>IFERROR(IF(D299&lt;&gt;ROW(D300),D299,ROW(D300)-1+MATCH(NOT(C300),C300:C$367,0)),$G$3+1)</f>
        <v>367</v>
      </c>
      <c r="E300" s="5" t="str">
        <f t="shared" si="14"/>
        <v/>
      </c>
    </row>
    <row r="301" spans="1:5" x14ac:dyDescent="0.25">
      <c r="A301" s="6">
        <f t="shared" si="13"/>
        <v>42669</v>
      </c>
      <c r="B301">
        <f>SUMIFS('Relevé Congé politique'!H$7:H$30,'Relevé Congé politique'!F$7:F$30,"&lt;="&amp;'Jours de l''année'!A301,'Relevé Congé politique'!G$7:G$30,"&gt;="&amp;'Jours de l''année'!A301)</f>
        <v>0</v>
      </c>
      <c r="C301" t="b">
        <f t="shared" si="12"/>
        <v>0</v>
      </c>
      <c r="D301">
        <f>IFERROR(IF(D300&lt;&gt;ROW(D301),D300,ROW(D301)-1+MATCH(NOT(C301),C301:C$367,0)),$G$3+1)</f>
        <v>367</v>
      </c>
      <c r="E301" s="5" t="str">
        <f t="shared" si="14"/>
        <v/>
      </c>
    </row>
    <row r="302" spans="1:5" x14ac:dyDescent="0.25">
      <c r="A302" s="6">
        <f t="shared" si="13"/>
        <v>42670</v>
      </c>
      <c r="B302">
        <f>SUMIFS('Relevé Congé politique'!H$7:H$30,'Relevé Congé politique'!F$7:F$30,"&lt;="&amp;'Jours de l''année'!A302,'Relevé Congé politique'!G$7:G$30,"&gt;="&amp;'Jours de l''année'!A302)</f>
        <v>0</v>
      </c>
      <c r="C302" t="b">
        <f t="shared" si="12"/>
        <v>0</v>
      </c>
      <c r="D302">
        <f>IFERROR(IF(D301&lt;&gt;ROW(D302),D301,ROW(D302)-1+MATCH(NOT(C302),C302:C$367,0)),$G$3+1)</f>
        <v>367</v>
      </c>
      <c r="E302" s="5" t="str">
        <f t="shared" si="14"/>
        <v/>
      </c>
    </row>
    <row r="303" spans="1:5" x14ac:dyDescent="0.25">
      <c r="A303" s="6">
        <f t="shared" si="13"/>
        <v>42671</v>
      </c>
      <c r="B303">
        <f>SUMIFS('Relevé Congé politique'!H$7:H$30,'Relevé Congé politique'!F$7:F$30,"&lt;="&amp;'Jours de l''année'!A303,'Relevé Congé politique'!G$7:G$30,"&gt;="&amp;'Jours de l''année'!A303)</f>
        <v>0</v>
      </c>
      <c r="C303" t="b">
        <f t="shared" si="12"/>
        <v>0</v>
      </c>
      <c r="D303">
        <f>IFERROR(IF(D302&lt;&gt;ROW(D303),D302,ROW(D303)-1+MATCH(NOT(C303),C303:C$367,0)),$G$3+1)</f>
        <v>367</v>
      </c>
      <c r="E303" s="5" t="str">
        <f t="shared" si="14"/>
        <v/>
      </c>
    </row>
    <row r="304" spans="1:5" x14ac:dyDescent="0.25">
      <c r="A304" s="6">
        <f t="shared" si="13"/>
        <v>42672</v>
      </c>
      <c r="B304">
        <f>SUMIFS('Relevé Congé politique'!H$7:H$30,'Relevé Congé politique'!F$7:F$30,"&lt;="&amp;'Jours de l''année'!A304,'Relevé Congé politique'!G$7:G$30,"&gt;="&amp;'Jours de l''année'!A304)</f>
        <v>0</v>
      </c>
      <c r="C304" t="b">
        <f t="shared" si="12"/>
        <v>0</v>
      </c>
      <c r="D304">
        <f>IFERROR(IF(D303&lt;&gt;ROW(D304),D303,ROW(D304)-1+MATCH(NOT(C304),C304:C$367,0)),$G$3+1)</f>
        <v>367</v>
      </c>
      <c r="E304" s="5" t="str">
        <f t="shared" si="14"/>
        <v/>
      </c>
    </row>
    <row r="305" spans="1:5" x14ac:dyDescent="0.25">
      <c r="A305" s="6">
        <f t="shared" si="13"/>
        <v>42673</v>
      </c>
      <c r="B305">
        <f>SUMIFS('Relevé Congé politique'!H$7:H$30,'Relevé Congé politique'!F$7:F$30,"&lt;="&amp;'Jours de l''année'!A305,'Relevé Congé politique'!G$7:G$30,"&gt;="&amp;'Jours de l''année'!A305)</f>
        <v>0</v>
      </c>
      <c r="C305" t="b">
        <f t="shared" si="12"/>
        <v>0</v>
      </c>
      <c r="D305">
        <f>IFERROR(IF(D304&lt;&gt;ROW(D305),D304,ROW(D305)-1+MATCH(NOT(C305),C305:C$367,0)),$G$3+1)</f>
        <v>367</v>
      </c>
      <c r="E305" s="5" t="str">
        <f t="shared" si="14"/>
        <v/>
      </c>
    </row>
    <row r="306" spans="1:5" x14ac:dyDescent="0.25">
      <c r="A306" s="6">
        <f t="shared" si="13"/>
        <v>42674</v>
      </c>
      <c r="B306">
        <f>SUMIFS('Relevé Congé politique'!H$7:H$30,'Relevé Congé politique'!F$7:F$30,"&lt;="&amp;'Jours de l''année'!A306,'Relevé Congé politique'!G$7:G$30,"&gt;="&amp;'Jours de l''année'!A306)</f>
        <v>0</v>
      </c>
      <c r="C306" t="b">
        <f t="shared" si="12"/>
        <v>0</v>
      </c>
      <c r="D306">
        <f>IFERROR(IF(D305&lt;&gt;ROW(D306),D305,ROW(D306)-1+MATCH(NOT(C306),C306:C$367,0)),$G$3+1)</f>
        <v>367</v>
      </c>
      <c r="E306" s="5" t="str">
        <f t="shared" si="14"/>
        <v/>
      </c>
    </row>
    <row r="307" spans="1:5" x14ac:dyDescent="0.25">
      <c r="A307" s="6">
        <f t="shared" si="13"/>
        <v>42675</v>
      </c>
      <c r="B307">
        <f>SUMIFS('Relevé Congé politique'!H$7:H$30,'Relevé Congé politique'!F$7:F$30,"&lt;="&amp;'Jours de l''année'!A307,'Relevé Congé politique'!G$7:G$30,"&gt;="&amp;'Jours de l''année'!A307)</f>
        <v>0</v>
      </c>
      <c r="C307" t="b">
        <f t="shared" si="12"/>
        <v>0</v>
      </c>
      <c r="D307">
        <f>IFERROR(IF(D306&lt;&gt;ROW(D307),D306,ROW(D307)-1+MATCH(NOT(C307),C307:C$367,0)),$G$3+1)</f>
        <v>367</v>
      </c>
      <c r="E307" s="5" t="str">
        <f t="shared" si="14"/>
        <v/>
      </c>
    </row>
    <row r="308" spans="1:5" x14ac:dyDescent="0.25">
      <c r="A308" s="6">
        <f t="shared" si="13"/>
        <v>42676</v>
      </c>
      <c r="B308">
        <f>SUMIFS('Relevé Congé politique'!H$7:H$30,'Relevé Congé politique'!F$7:F$30,"&lt;="&amp;'Jours de l''année'!A308,'Relevé Congé politique'!G$7:G$30,"&gt;="&amp;'Jours de l''année'!A308)</f>
        <v>0</v>
      </c>
      <c r="C308" t="b">
        <f t="shared" si="12"/>
        <v>0</v>
      </c>
      <c r="D308">
        <f>IFERROR(IF(D307&lt;&gt;ROW(D308),D307,ROW(D308)-1+MATCH(NOT(C308),C308:C$367,0)),$G$3+1)</f>
        <v>367</v>
      </c>
      <c r="E308" s="5" t="str">
        <f t="shared" si="14"/>
        <v/>
      </c>
    </row>
    <row r="309" spans="1:5" x14ac:dyDescent="0.25">
      <c r="A309" s="6">
        <f t="shared" si="13"/>
        <v>42677</v>
      </c>
      <c r="B309">
        <f>SUMIFS('Relevé Congé politique'!H$7:H$30,'Relevé Congé politique'!F$7:F$30,"&lt;="&amp;'Jours de l''année'!A309,'Relevé Congé politique'!G$7:G$30,"&gt;="&amp;'Jours de l''année'!A309)</f>
        <v>0</v>
      </c>
      <c r="C309" t="b">
        <f t="shared" si="12"/>
        <v>0</v>
      </c>
      <c r="D309">
        <f>IFERROR(IF(D308&lt;&gt;ROW(D309),D308,ROW(D309)-1+MATCH(NOT(C309),C309:C$367,0)),$G$3+1)</f>
        <v>367</v>
      </c>
      <c r="E309" s="5" t="str">
        <f t="shared" si="14"/>
        <v/>
      </c>
    </row>
    <row r="310" spans="1:5" x14ac:dyDescent="0.25">
      <c r="A310" s="6">
        <f t="shared" si="13"/>
        <v>42678</v>
      </c>
      <c r="B310">
        <f>SUMIFS('Relevé Congé politique'!H$7:H$30,'Relevé Congé politique'!F$7:F$30,"&lt;="&amp;'Jours de l''année'!A310,'Relevé Congé politique'!G$7:G$30,"&gt;="&amp;'Jours de l''année'!A310)</f>
        <v>0</v>
      </c>
      <c r="C310" t="b">
        <f t="shared" si="12"/>
        <v>0</v>
      </c>
      <c r="D310">
        <f>IFERROR(IF(D309&lt;&gt;ROW(D310),D309,ROW(D310)-1+MATCH(NOT(C310),C310:C$367,0)),$G$3+1)</f>
        <v>367</v>
      </c>
      <c r="E310" s="5" t="str">
        <f t="shared" si="14"/>
        <v/>
      </c>
    </row>
    <row r="311" spans="1:5" x14ac:dyDescent="0.25">
      <c r="A311" s="6">
        <f t="shared" si="13"/>
        <v>42679</v>
      </c>
      <c r="B311">
        <f>SUMIFS('Relevé Congé politique'!H$7:H$30,'Relevé Congé politique'!F$7:F$30,"&lt;="&amp;'Jours de l''année'!A311,'Relevé Congé politique'!G$7:G$30,"&gt;="&amp;'Jours de l''année'!A311)</f>
        <v>0</v>
      </c>
      <c r="C311" t="b">
        <f t="shared" si="12"/>
        <v>0</v>
      </c>
      <c r="D311">
        <f>IFERROR(IF(D310&lt;&gt;ROW(D311),D310,ROW(D311)-1+MATCH(NOT(C311),C311:C$367,0)),$G$3+1)</f>
        <v>367</v>
      </c>
      <c r="E311" s="5" t="str">
        <f t="shared" si="14"/>
        <v/>
      </c>
    </row>
    <row r="312" spans="1:5" x14ac:dyDescent="0.25">
      <c r="A312" s="6">
        <f t="shared" si="13"/>
        <v>42680</v>
      </c>
      <c r="B312">
        <f>SUMIFS('Relevé Congé politique'!H$7:H$30,'Relevé Congé politique'!F$7:F$30,"&lt;="&amp;'Jours de l''année'!A312,'Relevé Congé politique'!G$7:G$30,"&gt;="&amp;'Jours de l''année'!A312)</f>
        <v>0</v>
      </c>
      <c r="C312" t="b">
        <f t="shared" si="12"/>
        <v>0</v>
      </c>
      <c r="D312">
        <f>IFERROR(IF(D311&lt;&gt;ROW(D312),D311,ROW(D312)-1+MATCH(NOT(C312),C312:C$367,0)),$G$3+1)</f>
        <v>367</v>
      </c>
      <c r="E312" s="5" t="str">
        <f t="shared" si="14"/>
        <v/>
      </c>
    </row>
    <row r="313" spans="1:5" x14ac:dyDescent="0.25">
      <c r="A313" s="6">
        <f t="shared" si="13"/>
        <v>42681</v>
      </c>
      <c r="B313">
        <f>SUMIFS('Relevé Congé politique'!H$7:H$30,'Relevé Congé politique'!F$7:F$30,"&lt;="&amp;'Jours de l''année'!A313,'Relevé Congé politique'!G$7:G$30,"&gt;="&amp;'Jours de l''année'!A313)</f>
        <v>0</v>
      </c>
      <c r="C313" t="b">
        <f t="shared" si="12"/>
        <v>0</v>
      </c>
      <c r="D313">
        <f>IFERROR(IF(D312&lt;&gt;ROW(D313),D312,ROW(D313)-1+MATCH(NOT(C313),C313:C$367,0)),$G$3+1)</f>
        <v>367</v>
      </c>
      <c r="E313" s="5" t="str">
        <f t="shared" si="14"/>
        <v/>
      </c>
    </row>
    <row r="314" spans="1:5" x14ac:dyDescent="0.25">
      <c r="A314" s="6">
        <f t="shared" si="13"/>
        <v>42682</v>
      </c>
      <c r="B314">
        <f>SUMIFS('Relevé Congé politique'!H$7:H$30,'Relevé Congé politique'!F$7:F$30,"&lt;="&amp;'Jours de l''année'!A314,'Relevé Congé politique'!G$7:G$30,"&gt;="&amp;'Jours de l''année'!A314)</f>
        <v>0</v>
      </c>
      <c r="C314" t="b">
        <f t="shared" si="12"/>
        <v>0</v>
      </c>
      <c r="D314">
        <f>IFERROR(IF(D313&lt;&gt;ROW(D314),D313,ROW(D314)-1+MATCH(NOT(C314),C314:C$367,0)),$G$3+1)</f>
        <v>367</v>
      </c>
      <c r="E314" s="5" t="str">
        <f t="shared" si="14"/>
        <v/>
      </c>
    </row>
    <row r="315" spans="1:5" x14ac:dyDescent="0.25">
      <c r="A315" s="6">
        <f t="shared" si="13"/>
        <v>42683</v>
      </c>
      <c r="B315">
        <f>SUMIFS('Relevé Congé politique'!H$7:H$30,'Relevé Congé politique'!F$7:F$30,"&lt;="&amp;'Jours de l''année'!A315,'Relevé Congé politique'!G$7:G$30,"&gt;="&amp;'Jours de l''année'!A315)</f>
        <v>0</v>
      </c>
      <c r="C315" t="b">
        <f t="shared" si="12"/>
        <v>0</v>
      </c>
      <c r="D315">
        <f>IFERROR(IF(D314&lt;&gt;ROW(D315),D314,ROW(D315)-1+MATCH(NOT(C315),C315:C$367,0)),$G$3+1)</f>
        <v>367</v>
      </c>
      <c r="E315" s="5" t="str">
        <f t="shared" si="14"/>
        <v/>
      </c>
    </row>
    <row r="316" spans="1:5" x14ac:dyDescent="0.25">
      <c r="A316" s="6">
        <f t="shared" si="13"/>
        <v>42684</v>
      </c>
      <c r="B316">
        <f>SUMIFS('Relevé Congé politique'!H$7:H$30,'Relevé Congé politique'!F$7:F$30,"&lt;="&amp;'Jours de l''année'!A316,'Relevé Congé politique'!G$7:G$30,"&gt;="&amp;'Jours de l''année'!A316)</f>
        <v>0</v>
      </c>
      <c r="C316" t="b">
        <f t="shared" si="12"/>
        <v>0</v>
      </c>
      <c r="D316">
        <f>IFERROR(IF(D315&lt;&gt;ROW(D316),D315,ROW(D316)-1+MATCH(NOT(C316),C316:C$367,0)),$G$3+1)</f>
        <v>367</v>
      </c>
      <c r="E316" s="5" t="str">
        <f t="shared" si="14"/>
        <v/>
      </c>
    </row>
    <row r="317" spans="1:5" x14ac:dyDescent="0.25">
      <c r="A317" s="6">
        <f t="shared" si="13"/>
        <v>42685</v>
      </c>
      <c r="B317">
        <f>SUMIFS('Relevé Congé politique'!H$7:H$30,'Relevé Congé politique'!F$7:F$30,"&lt;="&amp;'Jours de l''année'!A317,'Relevé Congé politique'!G$7:G$30,"&gt;="&amp;'Jours de l''année'!A317)</f>
        <v>0</v>
      </c>
      <c r="C317" t="b">
        <f t="shared" si="12"/>
        <v>0</v>
      </c>
      <c r="D317">
        <f>IFERROR(IF(D316&lt;&gt;ROW(D317),D316,ROW(D317)-1+MATCH(NOT(C317),C317:C$367,0)),$G$3+1)</f>
        <v>367</v>
      </c>
      <c r="E317" s="5" t="str">
        <f t="shared" si="14"/>
        <v/>
      </c>
    </row>
    <row r="318" spans="1:5" x14ac:dyDescent="0.25">
      <c r="A318" s="6">
        <f t="shared" si="13"/>
        <v>42686</v>
      </c>
      <c r="B318">
        <f>SUMIFS('Relevé Congé politique'!H$7:H$30,'Relevé Congé politique'!F$7:F$30,"&lt;="&amp;'Jours de l''année'!A318,'Relevé Congé politique'!G$7:G$30,"&gt;="&amp;'Jours de l''année'!A318)</f>
        <v>0</v>
      </c>
      <c r="C318" t="b">
        <f t="shared" si="12"/>
        <v>0</v>
      </c>
      <c r="D318">
        <f>IFERROR(IF(D317&lt;&gt;ROW(D318),D317,ROW(D318)-1+MATCH(NOT(C318),C318:C$367,0)),$G$3+1)</f>
        <v>367</v>
      </c>
      <c r="E318" s="5" t="str">
        <f t="shared" si="14"/>
        <v/>
      </c>
    </row>
    <row r="319" spans="1:5" x14ac:dyDescent="0.25">
      <c r="A319" s="6">
        <f t="shared" si="13"/>
        <v>42687</v>
      </c>
      <c r="B319">
        <f>SUMIFS('Relevé Congé politique'!H$7:H$30,'Relevé Congé politique'!F$7:F$30,"&lt;="&amp;'Jours de l''année'!A319,'Relevé Congé politique'!G$7:G$30,"&gt;="&amp;'Jours de l''année'!A319)</f>
        <v>0</v>
      </c>
      <c r="C319" t="b">
        <f t="shared" si="12"/>
        <v>0</v>
      </c>
      <c r="D319">
        <f>IFERROR(IF(D318&lt;&gt;ROW(D319),D318,ROW(D319)-1+MATCH(NOT(C319),C319:C$367,0)),$G$3+1)</f>
        <v>367</v>
      </c>
      <c r="E319" s="5" t="str">
        <f t="shared" si="14"/>
        <v/>
      </c>
    </row>
    <row r="320" spans="1:5" x14ac:dyDescent="0.25">
      <c r="A320" s="6">
        <f t="shared" si="13"/>
        <v>42688</v>
      </c>
      <c r="B320">
        <f>SUMIFS('Relevé Congé politique'!H$7:H$30,'Relevé Congé politique'!F$7:F$30,"&lt;="&amp;'Jours de l''année'!A320,'Relevé Congé politique'!G$7:G$30,"&gt;="&amp;'Jours de l''année'!A320)</f>
        <v>0</v>
      </c>
      <c r="C320" t="b">
        <f t="shared" si="12"/>
        <v>0</v>
      </c>
      <c r="D320">
        <f>IFERROR(IF(D319&lt;&gt;ROW(D320),D319,ROW(D320)-1+MATCH(NOT(C320),C320:C$367,0)),$G$3+1)</f>
        <v>367</v>
      </c>
      <c r="E320" s="5" t="str">
        <f t="shared" si="14"/>
        <v/>
      </c>
    </row>
    <row r="321" spans="1:5" x14ac:dyDescent="0.25">
      <c r="A321" s="6">
        <f t="shared" si="13"/>
        <v>42689</v>
      </c>
      <c r="B321">
        <f>SUMIFS('Relevé Congé politique'!H$7:H$30,'Relevé Congé politique'!F$7:F$30,"&lt;="&amp;'Jours de l''année'!A321,'Relevé Congé politique'!G$7:G$30,"&gt;="&amp;'Jours de l''année'!A321)</f>
        <v>0</v>
      </c>
      <c r="C321" t="b">
        <f t="shared" si="12"/>
        <v>0</v>
      </c>
      <c r="D321">
        <f>IFERROR(IF(D320&lt;&gt;ROW(D321),D320,ROW(D321)-1+MATCH(NOT(C321),C321:C$367,0)),$G$3+1)</f>
        <v>367</v>
      </c>
      <c r="E321" s="5" t="str">
        <f t="shared" si="14"/>
        <v/>
      </c>
    </row>
    <row r="322" spans="1:5" x14ac:dyDescent="0.25">
      <c r="A322" s="6">
        <f t="shared" si="13"/>
        <v>42690</v>
      </c>
      <c r="B322">
        <f>SUMIFS('Relevé Congé politique'!H$7:H$30,'Relevé Congé politique'!F$7:F$30,"&lt;="&amp;'Jours de l''année'!A322,'Relevé Congé politique'!G$7:G$30,"&gt;="&amp;'Jours de l''année'!A322)</f>
        <v>0</v>
      </c>
      <c r="C322" t="b">
        <f t="shared" si="12"/>
        <v>0</v>
      </c>
      <c r="D322">
        <f>IFERROR(IF(D321&lt;&gt;ROW(D322),D321,ROW(D322)-1+MATCH(NOT(C322),C322:C$367,0)),$G$3+1)</f>
        <v>367</v>
      </c>
      <c r="E322" s="5" t="str">
        <f t="shared" si="14"/>
        <v/>
      </c>
    </row>
    <row r="323" spans="1:5" x14ac:dyDescent="0.25">
      <c r="A323" s="6">
        <f t="shared" si="13"/>
        <v>42691</v>
      </c>
      <c r="B323">
        <f>SUMIFS('Relevé Congé politique'!H$7:H$30,'Relevé Congé politique'!F$7:F$30,"&lt;="&amp;'Jours de l''année'!A323,'Relevé Congé politique'!G$7:G$30,"&gt;="&amp;'Jours de l''année'!A323)</f>
        <v>0</v>
      </c>
      <c r="C323" t="b">
        <f t="shared" ref="C323:C367" si="15">B323&gt;G$2</f>
        <v>0</v>
      </c>
      <c r="D323">
        <f>IFERROR(IF(D322&lt;&gt;ROW(D323),D322,ROW(D323)-1+MATCH(NOT(C323),C323:C$367,0)),$G$3+1)</f>
        <v>367</v>
      </c>
      <c r="E323" s="5" t="str">
        <f t="shared" si="14"/>
        <v/>
      </c>
    </row>
    <row r="324" spans="1:5" x14ac:dyDescent="0.25">
      <c r="A324" s="6">
        <f t="shared" ref="A324:A367" si="16">A323+1</f>
        <v>42692</v>
      </c>
      <c r="B324">
        <f>SUMIFS('Relevé Congé politique'!H$7:H$30,'Relevé Congé politique'!F$7:F$30,"&lt;="&amp;'Jours de l''année'!A324,'Relevé Congé politique'!G$7:G$30,"&gt;="&amp;'Jours de l''année'!A324)</f>
        <v>0</v>
      </c>
      <c r="C324" t="b">
        <f t="shared" si="15"/>
        <v>0</v>
      </c>
      <c r="D324">
        <f>IFERROR(IF(D323&lt;&gt;ROW(D324),D323,ROW(D324)-1+MATCH(NOT(C324),C324:C$367,0)),$G$3+1)</f>
        <v>367</v>
      </c>
      <c r="E324" s="5" t="str">
        <f t="shared" ref="E324:E367" si="17">IF(AND(C324=TRUE,C323=FALSE),A324,"")</f>
        <v/>
      </c>
    </row>
    <row r="325" spans="1:5" x14ac:dyDescent="0.25">
      <c r="A325" s="6">
        <f t="shared" si="16"/>
        <v>42693</v>
      </c>
      <c r="B325">
        <f>SUMIFS('Relevé Congé politique'!H$7:H$30,'Relevé Congé politique'!F$7:F$30,"&lt;="&amp;'Jours de l''année'!A325,'Relevé Congé politique'!G$7:G$30,"&gt;="&amp;'Jours de l''année'!A325)</f>
        <v>0</v>
      </c>
      <c r="C325" t="b">
        <f t="shared" si="15"/>
        <v>0</v>
      </c>
      <c r="D325">
        <f>IFERROR(IF(D324&lt;&gt;ROW(D325),D324,ROW(D325)-1+MATCH(NOT(C325),C325:C$367,0)),$G$3+1)</f>
        <v>367</v>
      </c>
      <c r="E325" s="5" t="str">
        <f t="shared" si="17"/>
        <v/>
      </c>
    </row>
    <row r="326" spans="1:5" x14ac:dyDescent="0.25">
      <c r="A326" s="6">
        <f t="shared" si="16"/>
        <v>42694</v>
      </c>
      <c r="B326">
        <f>SUMIFS('Relevé Congé politique'!H$7:H$30,'Relevé Congé politique'!F$7:F$30,"&lt;="&amp;'Jours de l''année'!A326,'Relevé Congé politique'!G$7:G$30,"&gt;="&amp;'Jours de l''année'!A326)</f>
        <v>0</v>
      </c>
      <c r="C326" t="b">
        <f t="shared" si="15"/>
        <v>0</v>
      </c>
      <c r="D326">
        <f>IFERROR(IF(D325&lt;&gt;ROW(D326),D325,ROW(D326)-1+MATCH(NOT(C326),C326:C$367,0)),$G$3+1)</f>
        <v>367</v>
      </c>
      <c r="E326" s="5" t="str">
        <f t="shared" si="17"/>
        <v/>
      </c>
    </row>
    <row r="327" spans="1:5" x14ac:dyDescent="0.25">
      <c r="A327" s="6">
        <f t="shared" si="16"/>
        <v>42695</v>
      </c>
      <c r="B327">
        <f>SUMIFS('Relevé Congé politique'!H$7:H$30,'Relevé Congé politique'!F$7:F$30,"&lt;="&amp;'Jours de l''année'!A327,'Relevé Congé politique'!G$7:G$30,"&gt;="&amp;'Jours de l''année'!A327)</f>
        <v>0</v>
      </c>
      <c r="C327" t="b">
        <f t="shared" si="15"/>
        <v>0</v>
      </c>
      <c r="D327">
        <f>IFERROR(IF(D326&lt;&gt;ROW(D327),D326,ROW(D327)-1+MATCH(NOT(C327),C327:C$367,0)),$G$3+1)</f>
        <v>367</v>
      </c>
      <c r="E327" s="5" t="str">
        <f t="shared" si="17"/>
        <v/>
      </c>
    </row>
    <row r="328" spans="1:5" x14ac:dyDescent="0.25">
      <c r="A328" s="6">
        <f t="shared" si="16"/>
        <v>42696</v>
      </c>
      <c r="B328">
        <f>SUMIFS('Relevé Congé politique'!H$7:H$30,'Relevé Congé politique'!F$7:F$30,"&lt;="&amp;'Jours de l''année'!A328,'Relevé Congé politique'!G$7:G$30,"&gt;="&amp;'Jours de l''année'!A328)</f>
        <v>0</v>
      </c>
      <c r="C328" t="b">
        <f t="shared" si="15"/>
        <v>0</v>
      </c>
      <c r="D328">
        <f>IFERROR(IF(D327&lt;&gt;ROW(D328),D327,ROW(D328)-1+MATCH(NOT(C328),C328:C$367,0)),$G$3+1)</f>
        <v>367</v>
      </c>
      <c r="E328" s="5" t="str">
        <f t="shared" si="17"/>
        <v/>
      </c>
    </row>
    <row r="329" spans="1:5" x14ac:dyDescent="0.25">
      <c r="A329" s="6">
        <f t="shared" si="16"/>
        <v>42697</v>
      </c>
      <c r="B329">
        <f>SUMIFS('Relevé Congé politique'!H$7:H$30,'Relevé Congé politique'!F$7:F$30,"&lt;="&amp;'Jours de l''année'!A329,'Relevé Congé politique'!G$7:G$30,"&gt;="&amp;'Jours de l''année'!A329)</f>
        <v>0</v>
      </c>
      <c r="C329" t="b">
        <f t="shared" si="15"/>
        <v>0</v>
      </c>
      <c r="D329">
        <f>IFERROR(IF(D328&lt;&gt;ROW(D329),D328,ROW(D329)-1+MATCH(NOT(C329),C329:C$367,0)),$G$3+1)</f>
        <v>367</v>
      </c>
      <c r="E329" s="5" t="str">
        <f t="shared" si="17"/>
        <v/>
      </c>
    </row>
    <row r="330" spans="1:5" x14ac:dyDescent="0.25">
      <c r="A330" s="6">
        <f t="shared" si="16"/>
        <v>42698</v>
      </c>
      <c r="B330">
        <f>SUMIFS('Relevé Congé politique'!H$7:H$30,'Relevé Congé politique'!F$7:F$30,"&lt;="&amp;'Jours de l''année'!A330,'Relevé Congé politique'!G$7:G$30,"&gt;="&amp;'Jours de l''année'!A330)</f>
        <v>0</v>
      </c>
      <c r="C330" t="b">
        <f t="shared" si="15"/>
        <v>0</v>
      </c>
      <c r="D330">
        <f>IFERROR(IF(D329&lt;&gt;ROW(D330),D329,ROW(D330)-1+MATCH(NOT(C330),C330:C$367,0)),$G$3+1)</f>
        <v>367</v>
      </c>
      <c r="E330" s="5" t="str">
        <f t="shared" si="17"/>
        <v/>
      </c>
    </row>
    <row r="331" spans="1:5" x14ac:dyDescent="0.25">
      <c r="A331" s="6">
        <f t="shared" si="16"/>
        <v>42699</v>
      </c>
      <c r="B331">
        <f>SUMIFS('Relevé Congé politique'!H$7:H$30,'Relevé Congé politique'!F$7:F$30,"&lt;="&amp;'Jours de l''année'!A331,'Relevé Congé politique'!G$7:G$30,"&gt;="&amp;'Jours de l''année'!A331)</f>
        <v>0</v>
      </c>
      <c r="C331" t="b">
        <f t="shared" si="15"/>
        <v>0</v>
      </c>
      <c r="D331">
        <f>IFERROR(IF(D330&lt;&gt;ROW(D331),D330,ROW(D331)-1+MATCH(NOT(C331),C331:C$367,0)),$G$3+1)</f>
        <v>367</v>
      </c>
      <c r="E331" s="5" t="str">
        <f t="shared" si="17"/>
        <v/>
      </c>
    </row>
    <row r="332" spans="1:5" x14ac:dyDescent="0.25">
      <c r="A332" s="6">
        <f t="shared" si="16"/>
        <v>42700</v>
      </c>
      <c r="B332">
        <f>SUMIFS('Relevé Congé politique'!H$7:H$30,'Relevé Congé politique'!F$7:F$30,"&lt;="&amp;'Jours de l''année'!A332,'Relevé Congé politique'!G$7:G$30,"&gt;="&amp;'Jours de l''année'!A332)</f>
        <v>0</v>
      </c>
      <c r="C332" t="b">
        <f t="shared" si="15"/>
        <v>0</v>
      </c>
      <c r="D332">
        <f>IFERROR(IF(D331&lt;&gt;ROW(D332),D331,ROW(D332)-1+MATCH(NOT(C332),C332:C$367,0)),$G$3+1)</f>
        <v>367</v>
      </c>
      <c r="E332" s="5" t="str">
        <f t="shared" si="17"/>
        <v/>
      </c>
    </row>
    <row r="333" spans="1:5" x14ac:dyDescent="0.25">
      <c r="A333" s="6">
        <f t="shared" si="16"/>
        <v>42701</v>
      </c>
      <c r="B333">
        <f>SUMIFS('Relevé Congé politique'!H$7:H$30,'Relevé Congé politique'!F$7:F$30,"&lt;="&amp;'Jours de l''année'!A333,'Relevé Congé politique'!G$7:G$30,"&gt;="&amp;'Jours de l''année'!A333)</f>
        <v>0</v>
      </c>
      <c r="C333" t="b">
        <f t="shared" si="15"/>
        <v>0</v>
      </c>
      <c r="D333">
        <f>IFERROR(IF(D332&lt;&gt;ROW(D333),D332,ROW(D333)-1+MATCH(NOT(C333),C333:C$367,0)),$G$3+1)</f>
        <v>367</v>
      </c>
      <c r="E333" s="5" t="str">
        <f t="shared" si="17"/>
        <v/>
      </c>
    </row>
    <row r="334" spans="1:5" x14ac:dyDescent="0.25">
      <c r="A334" s="6">
        <f t="shared" si="16"/>
        <v>42702</v>
      </c>
      <c r="B334">
        <f>SUMIFS('Relevé Congé politique'!H$7:H$30,'Relevé Congé politique'!F$7:F$30,"&lt;="&amp;'Jours de l''année'!A334,'Relevé Congé politique'!G$7:G$30,"&gt;="&amp;'Jours de l''année'!A334)</f>
        <v>0</v>
      </c>
      <c r="C334" t="b">
        <f t="shared" si="15"/>
        <v>0</v>
      </c>
      <c r="D334">
        <f>IFERROR(IF(D333&lt;&gt;ROW(D334),D333,ROW(D334)-1+MATCH(NOT(C334),C334:C$367,0)),$G$3+1)</f>
        <v>367</v>
      </c>
      <c r="E334" s="5" t="str">
        <f t="shared" si="17"/>
        <v/>
      </c>
    </row>
    <row r="335" spans="1:5" x14ac:dyDescent="0.25">
      <c r="A335" s="6">
        <f t="shared" si="16"/>
        <v>42703</v>
      </c>
      <c r="B335">
        <f>SUMIFS('Relevé Congé politique'!H$7:H$30,'Relevé Congé politique'!F$7:F$30,"&lt;="&amp;'Jours de l''année'!A335,'Relevé Congé politique'!G$7:G$30,"&gt;="&amp;'Jours de l''année'!A335)</f>
        <v>0</v>
      </c>
      <c r="C335" t="b">
        <f t="shared" si="15"/>
        <v>0</v>
      </c>
      <c r="D335">
        <f>IFERROR(IF(D334&lt;&gt;ROW(D335),D334,ROW(D335)-1+MATCH(NOT(C335),C335:C$367,0)),$G$3+1)</f>
        <v>367</v>
      </c>
      <c r="E335" s="5" t="str">
        <f t="shared" si="17"/>
        <v/>
      </c>
    </row>
    <row r="336" spans="1:5" x14ac:dyDescent="0.25">
      <c r="A336" s="6">
        <f t="shared" si="16"/>
        <v>42704</v>
      </c>
      <c r="B336">
        <f>SUMIFS('Relevé Congé politique'!H$7:H$30,'Relevé Congé politique'!F$7:F$30,"&lt;="&amp;'Jours de l''année'!A336,'Relevé Congé politique'!G$7:G$30,"&gt;="&amp;'Jours de l''année'!A336)</f>
        <v>0</v>
      </c>
      <c r="C336" t="b">
        <f t="shared" si="15"/>
        <v>0</v>
      </c>
      <c r="D336">
        <f>IFERROR(IF(D335&lt;&gt;ROW(D336),D335,ROW(D336)-1+MATCH(NOT(C336),C336:C$367,0)),$G$3+1)</f>
        <v>367</v>
      </c>
      <c r="E336" s="5" t="str">
        <f t="shared" si="17"/>
        <v/>
      </c>
    </row>
    <row r="337" spans="1:5" x14ac:dyDescent="0.25">
      <c r="A337" s="6">
        <f t="shared" si="16"/>
        <v>42705</v>
      </c>
      <c r="B337">
        <f>SUMIFS('Relevé Congé politique'!H$7:H$30,'Relevé Congé politique'!F$7:F$30,"&lt;="&amp;'Jours de l''année'!A337,'Relevé Congé politique'!G$7:G$30,"&gt;="&amp;'Jours de l''année'!A337)</f>
        <v>0</v>
      </c>
      <c r="C337" t="b">
        <f t="shared" si="15"/>
        <v>0</v>
      </c>
      <c r="D337">
        <f>IFERROR(IF(D336&lt;&gt;ROW(D337),D336,ROW(D337)-1+MATCH(NOT(C337),C337:C$367,0)),$G$3+1)</f>
        <v>367</v>
      </c>
      <c r="E337" s="5" t="str">
        <f t="shared" si="17"/>
        <v/>
      </c>
    </row>
    <row r="338" spans="1:5" x14ac:dyDescent="0.25">
      <c r="A338" s="6">
        <f t="shared" si="16"/>
        <v>42706</v>
      </c>
      <c r="B338">
        <f>SUMIFS('Relevé Congé politique'!H$7:H$30,'Relevé Congé politique'!F$7:F$30,"&lt;="&amp;'Jours de l''année'!A338,'Relevé Congé politique'!G$7:G$30,"&gt;="&amp;'Jours de l''année'!A338)</f>
        <v>0</v>
      </c>
      <c r="C338" t="b">
        <f t="shared" si="15"/>
        <v>0</v>
      </c>
      <c r="D338">
        <f>IFERROR(IF(D337&lt;&gt;ROW(D338),D337,ROW(D338)-1+MATCH(NOT(C338),C338:C$367,0)),$G$3+1)</f>
        <v>367</v>
      </c>
      <c r="E338" s="5" t="str">
        <f t="shared" si="17"/>
        <v/>
      </c>
    </row>
    <row r="339" spans="1:5" x14ac:dyDescent="0.25">
      <c r="A339" s="6">
        <f t="shared" si="16"/>
        <v>42707</v>
      </c>
      <c r="B339">
        <f>SUMIFS('Relevé Congé politique'!H$7:H$30,'Relevé Congé politique'!F$7:F$30,"&lt;="&amp;'Jours de l''année'!A339,'Relevé Congé politique'!G$7:G$30,"&gt;="&amp;'Jours de l''année'!A339)</f>
        <v>0</v>
      </c>
      <c r="C339" t="b">
        <f t="shared" si="15"/>
        <v>0</v>
      </c>
      <c r="D339">
        <f>IFERROR(IF(D338&lt;&gt;ROW(D339),D338,ROW(D339)-1+MATCH(NOT(C339),C339:C$367,0)),$G$3+1)</f>
        <v>367</v>
      </c>
      <c r="E339" s="5" t="str">
        <f t="shared" si="17"/>
        <v/>
      </c>
    </row>
    <row r="340" spans="1:5" x14ac:dyDescent="0.25">
      <c r="A340" s="6">
        <f t="shared" si="16"/>
        <v>42708</v>
      </c>
      <c r="B340">
        <f>SUMIFS('Relevé Congé politique'!H$7:H$30,'Relevé Congé politique'!F$7:F$30,"&lt;="&amp;'Jours de l''année'!A340,'Relevé Congé politique'!G$7:G$30,"&gt;="&amp;'Jours de l''année'!A340)</f>
        <v>0</v>
      </c>
      <c r="C340" t="b">
        <f t="shared" si="15"/>
        <v>0</v>
      </c>
      <c r="D340">
        <f>IFERROR(IF(D339&lt;&gt;ROW(D340),D339,ROW(D340)-1+MATCH(NOT(C340),C340:C$367,0)),$G$3+1)</f>
        <v>367</v>
      </c>
      <c r="E340" s="5" t="str">
        <f t="shared" si="17"/>
        <v/>
      </c>
    </row>
    <row r="341" spans="1:5" x14ac:dyDescent="0.25">
      <c r="A341" s="6">
        <f t="shared" si="16"/>
        <v>42709</v>
      </c>
      <c r="B341">
        <f>SUMIFS('Relevé Congé politique'!H$7:H$30,'Relevé Congé politique'!F$7:F$30,"&lt;="&amp;'Jours de l''année'!A341,'Relevé Congé politique'!G$7:G$30,"&gt;="&amp;'Jours de l''année'!A341)</f>
        <v>0</v>
      </c>
      <c r="C341" t="b">
        <f t="shared" si="15"/>
        <v>0</v>
      </c>
      <c r="D341">
        <f>IFERROR(IF(D340&lt;&gt;ROW(D341),D340,ROW(D341)-1+MATCH(NOT(C341),C341:C$367,0)),$G$3+1)</f>
        <v>367</v>
      </c>
      <c r="E341" s="5" t="str">
        <f t="shared" si="17"/>
        <v/>
      </c>
    </row>
    <row r="342" spans="1:5" x14ac:dyDescent="0.25">
      <c r="A342" s="6">
        <f t="shared" si="16"/>
        <v>42710</v>
      </c>
      <c r="B342">
        <f>SUMIFS('Relevé Congé politique'!H$7:H$30,'Relevé Congé politique'!F$7:F$30,"&lt;="&amp;'Jours de l''année'!A342,'Relevé Congé politique'!G$7:G$30,"&gt;="&amp;'Jours de l''année'!A342)</f>
        <v>0</v>
      </c>
      <c r="C342" t="b">
        <f t="shared" si="15"/>
        <v>0</v>
      </c>
      <c r="D342">
        <f>IFERROR(IF(D341&lt;&gt;ROW(D342),D341,ROW(D342)-1+MATCH(NOT(C342),C342:C$367,0)),$G$3+1)</f>
        <v>367</v>
      </c>
      <c r="E342" s="5" t="str">
        <f t="shared" si="17"/>
        <v/>
      </c>
    </row>
    <row r="343" spans="1:5" x14ac:dyDescent="0.25">
      <c r="A343" s="6">
        <f t="shared" si="16"/>
        <v>42711</v>
      </c>
      <c r="B343">
        <f>SUMIFS('Relevé Congé politique'!H$7:H$30,'Relevé Congé politique'!F$7:F$30,"&lt;="&amp;'Jours de l''année'!A343,'Relevé Congé politique'!G$7:G$30,"&gt;="&amp;'Jours de l''année'!A343)</f>
        <v>0</v>
      </c>
      <c r="C343" t="b">
        <f t="shared" si="15"/>
        <v>0</v>
      </c>
      <c r="D343">
        <f>IFERROR(IF(D342&lt;&gt;ROW(D343),D342,ROW(D343)-1+MATCH(NOT(C343),C343:C$367,0)),$G$3+1)</f>
        <v>367</v>
      </c>
      <c r="E343" s="5" t="str">
        <f t="shared" si="17"/>
        <v/>
      </c>
    </row>
    <row r="344" spans="1:5" x14ac:dyDescent="0.25">
      <c r="A344" s="6">
        <f t="shared" si="16"/>
        <v>42712</v>
      </c>
      <c r="B344">
        <f>SUMIFS('Relevé Congé politique'!H$7:H$30,'Relevé Congé politique'!F$7:F$30,"&lt;="&amp;'Jours de l''année'!A344,'Relevé Congé politique'!G$7:G$30,"&gt;="&amp;'Jours de l''année'!A344)</f>
        <v>0</v>
      </c>
      <c r="C344" t="b">
        <f t="shared" si="15"/>
        <v>0</v>
      </c>
      <c r="D344">
        <f>IFERROR(IF(D343&lt;&gt;ROW(D344),D343,ROW(D344)-1+MATCH(NOT(C344),C344:C$367,0)),$G$3+1)</f>
        <v>367</v>
      </c>
      <c r="E344" s="5" t="str">
        <f t="shared" si="17"/>
        <v/>
      </c>
    </row>
    <row r="345" spans="1:5" x14ac:dyDescent="0.25">
      <c r="A345" s="6">
        <f t="shared" si="16"/>
        <v>42713</v>
      </c>
      <c r="B345">
        <f>SUMIFS('Relevé Congé politique'!H$7:H$30,'Relevé Congé politique'!F$7:F$30,"&lt;="&amp;'Jours de l''année'!A345,'Relevé Congé politique'!G$7:G$30,"&gt;="&amp;'Jours de l''année'!A345)</f>
        <v>0</v>
      </c>
      <c r="C345" t="b">
        <f t="shared" si="15"/>
        <v>0</v>
      </c>
      <c r="D345">
        <f>IFERROR(IF(D344&lt;&gt;ROW(D345),D344,ROW(D345)-1+MATCH(NOT(C345),C345:C$367,0)),$G$3+1)</f>
        <v>367</v>
      </c>
      <c r="E345" s="5" t="str">
        <f t="shared" si="17"/>
        <v/>
      </c>
    </row>
    <row r="346" spans="1:5" x14ac:dyDescent="0.25">
      <c r="A346" s="6">
        <f t="shared" si="16"/>
        <v>42714</v>
      </c>
      <c r="B346">
        <f>SUMIFS('Relevé Congé politique'!H$7:H$30,'Relevé Congé politique'!F$7:F$30,"&lt;="&amp;'Jours de l''année'!A346,'Relevé Congé politique'!G$7:G$30,"&gt;="&amp;'Jours de l''année'!A346)</f>
        <v>0</v>
      </c>
      <c r="C346" t="b">
        <f t="shared" si="15"/>
        <v>0</v>
      </c>
      <c r="D346">
        <f>IFERROR(IF(D345&lt;&gt;ROW(D346),D345,ROW(D346)-1+MATCH(NOT(C346),C346:C$367,0)),$G$3+1)</f>
        <v>367</v>
      </c>
      <c r="E346" s="5" t="str">
        <f t="shared" si="17"/>
        <v/>
      </c>
    </row>
    <row r="347" spans="1:5" x14ac:dyDescent="0.25">
      <c r="A347" s="6">
        <f t="shared" si="16"/>
        <v>42715</v>
      </c>
      <c r="B347">
        <f>SUMIFS('Relevé Congé politique'!H$7:H$30,'Relevé Congé politique'!F$7:F$30,"&lt;="&amp;'Jours de l''année'!A347,'Relevé Congé politique'!G$7:G$30,"&gt;="&amp;'Jours de l''année'!A347)</f>
        <v>0</v>
      </c>
      <c r="C347" t="b">
        <f t="shared" si="15"/>
        <v>0</v>
      </c>
      <c r="D347">
        <f>IFERROR(IF(D346&lt;&gt;ROW(D347),D346,ROW(D347)-1+MATCH(NOT(C347),C347:C$367,0)),$G$3+1)</f>
        <v>367</v>
      </c>
      <c r="E347" s="5" t="str">
        <f t="shared" si="17"/>
        <v/>
      </c>
    </row>
    <row r="348" spans="1:5" x14ac:dyDescent="0.25">
      <c r="A348" s="6">
        <f t="shared" si="16"/>
        <v>42716</v>
      </c>
      <c r="B348">
        <f>SUMIFS('Relevé Congé politique'!H$7:H$30,'Relevé Congé politique'!F$7:F$30,"&lt;="&amp;'Jours de l''année'!A348,'Relevé Congé politique'!G$7:G$30,"&gt;="&amp;'Jours de l''année'!A348)</f>
        <v>0</v>
      </c>
      <c r="C348" t="b">
        <f t="shared" si="15"/>
        <v>0</v>
      </c>
      <c r="D348">
        <f>IFERROR(IF(D347&lt;&gt;ROW(D348),D347,ROW(D348)-1+MATCH(NOT(C348),C348:C$367,0)),$G$3+1)</f>
        <v>367</v>
      </c>
      <c r="E348" s="5" t="str">
        <f t="shared" si="17"/>
        <v/>
      </c>
    </row>
    <row r="349" spans="1:5" x14ac:dyDescent="0.25">
      <c r="A349" s="6">
        <f t="shared" si="16"/>
        <v>42717</v>
      </c>
      <c r="B349">
        <f>SUMIFS('Relevé Congé politique'!H$7:H$30,'Relevé Congé politique'!F$7:F$30,"&lt;="&amp;'Jours de l''année'!A349,'Relevé Congé politique'!G$7:G$30,"&gt;="&amp;'Jours de l''année'!A349)</f>
        <v>0</v>
      </c>
      <c r="C349" t="b">
        <f t="shared" si="15"/>
        <v>0</v>
      </c>
      <c r="D349">
        <f>IFERROR(IF(D348&lt;&gt;ROW(D349),D348,ROW(D349)-1+MATCH(NOT(C349),C349:C$367,0)),$G$3+1)</f>
        <v>367</v>
      </c>
      <c r="E349" s="5" t="str">
        <f t="shared" si="17"/>
        <v/>
      </c>
    </row>
    <row r="350" spans="1:5" x14ac:dyDescent="0.25">
      <c r="A350" s="6">
        <f t="shared" si="16"/>
        <v>42718</v>
      </c>
      <c r="B350">
        <f>SUMIFS('Relevé Congé politique'!H$7:H$30,'Relevé Congé politique'!F$7:F$30,"&lt;="&amp;'Jours de l''année'!A350,'Relevé Congé politique'!G$7:G$30,"&gt;="&amp;'Jours de l''année'!A350)</f>
        <v>0</v>
      </c>
      <c r="C350" t="b">
        <f t="shared" si="15"/>
        <v>0</v>
      </c>
      <c r="D350">
        <f>IFERROR(IF(D349&lt;&gt;ROW(D350),D349,ROW(D350)-1+MATCH(NOT(C350),C350:C$367,0)),$G$3+1)</f>
        <v>367</v>
      </c>
      <c r="E350" s="5" t="str">
        <f t="shared" si="17"/>
        <v/>
      </c>
    </row>
    <row r="351" spans="1:5" x14ac:dyDescent="0.25">
      <c r="A351" s="6">
        <f t="shared" si="16"/>
        <v>42719</v>
      </c>
      <c r="B351">
        <f>SUMIFS('Relevé Congé politique'!H$7:H$30,'Relevé Congé politique'!F$7:F$30,"&lt;="&amp;'Jours de l''année'!A351,'Relevé Congé politique'!G$7:G$30,"&gt;="&amp;'Jours de l''année'!A351)</f>
        <v>0</v>
      </c>
      <c r="C351" t="b">
        <f t="shared" si="15"/>
        <v>0</v>
      </c>
      <c r="D351">
        <f>IFERROR(IF(D350&lt;&gt;ROW(D351),D350,ROW(D351)-1+MATCH(NOT(C351),C351:C$367,0)),$G$3+1)</f>
        <v>367</v>
      </c>
      <c r="E351" s="5" t="str">
        <f t="shared" si="17"/>
        <v/>
      </c>
    </row>
    <row r="352" spans="1:5" x14ac:dyDescent="0.25">
      <c r="A352" s="6">
        <f t="shared" si="16"/>
        <v>42720</v>
      </c>
      <c r="B352">
        <f>SUMIFS('Relevé Congé politique'!H$7:H$30,'Relevé Congé politique'!F$7:F$30,"&lt;="&amp;'Jours de l''année'!A352,'Relevé Congé politique'!G$7:G$30,"&gt;="&amp;'Jours de l''année'!A352)</f>
        <v>0</v>
      </c>
      <c r="C352" t="b">
        <f t="shared" si="15"/>
        <v>0</v>
      </c>
      <c r="D352">
        <f>IFERROR(IF(D351&lt;&gt;ROW(D352),D351,ROW(D352)-1+MATCH(NOT(C352),C352:C$367,0)),$G$3+1)</f>
        <v>367</v>
      </c>
      <c r="E352" s="5" t="str">
        <f t="shared" si="17"/>
        <v/>
      </c>
    </row>
    <row r="353" spans="1:5" x14ac:dyDescent="0.25">
      <c r="A353" s="6">
        <f t="shared" si="16"/>
        <v>42721</v>
      </c>
      <c r="B353">
        <f>SUMIFS('Relevé Congé politique'!H$7:H$30,'Relevé Congé politique'!F$7:F$30,"&lt;="&amp;'Jours de l''année'!A353,'Relevé Congé politique'!G$7:G$30,"&gt;="&amp;'Jours de l''année'!A353)</f>
        <v>0</v>
      </c>
      <c r="C353" t="b">
        <f t="shared" si="15"/>
        <v>0</v>
      </c>
      <c r="D353">
        <f>IFERROR(IF(D352&lt;&gt;ROW(D353),D352,ROW(D353)-1+MATCH(NOT(C353),C353:C$367,0)),$G$3+1)</f>
        <v>367</v>
      </c>
      <c r="E353" s="5" t="str">
        <f t="shared" si="17"/>
        <v/>
      </c>
    </row>
    <row r="354" spans="1:5" x14ac:dyDescent="0.25">
      <c r="A354" s="6">
        <f t="shared" si="16"/>
        <v>42722</v>
      </c>
      <c r="B354">
        <f>SUMIFS('Relevé Congé politique'!H$7:H$30,'Relevé Congé politique'!F$7:F$30,"&lt;="&amp;'Jours de l''année'!A354,'Relevé Congé politique'!G$7:G$30,"&gt;="&amp;'Jours de l''année'!A354)</f>
        <v>0</v>
      </c>
      <c r="C354" t="b">
        <f t="shared" si="15"/>
        <v>0</v>
      </c>
      <c r="D354">
        <f>IFERROR(IF(D353&lt;&gt;ROW(D354),D353,ROW(D354)-1+MATCH(NOT(C354),C354:C$367,0)),$G$3+1)</f>
        <v>367</v>
      </c>
      <c r="E354" s="5" t="str">
        <f t="shared" si="17"/>
        <v/>
      </c>
    </row>
    <row r="355" spans="1:5" x14ac:dyDescent="0.25">
      <c r="A355" s="6">
        <f t="shared" si="16"/>
        <v>42723</v>
      </c>
      <c r="B355">
        <f>SUMIFS('Relevé Congé politique'!H$7:H$30,'Relevé Congé politique'!F$7:F$30,"&lt;="&amp;'Jours de l''année'!A355,'Relevé Congé politique'!G$7:G$30,"&gt;="&amp;'Jours de l''année'!A355)</f>
        <v>0</v>
      </c>
      <c r="C355" t="b">
        <f t="shared" si="15"/>
        <v>0</v>
      </c>
      <c r="D355">
        <f>IFERROR(IF(D354&lt;&gt;ROW(D355),D354,ROW(D355)-1+MATCH(NOT(C355),C355:C$367,0)),$G$3+1)</f>
        <v>367</v>
      </c>
      <c r="E355" s="5" t="str">
        <f t="shared" si="17"/>
        <v/>
      </c>
    </row>
    <row r="356" spans="1:5" x14ac:dyDescent="0.25">
      <c r="A356" s="6">
        <f t="shared" si="16"/>
        <v>42724</v>
      </c>
      <c r="B356">
        <f>SUMIFS('Relevé Congé politique'!H$7:H$30,'Relevé Congé politique'!F$7:F$30,"&lt;="&amp;'Jours de l''année'!A356,'Relevé Congé politique'!G$7:G$30,"&gt;="&amp;'Jours de l''année'!A356)</f>
        <v>0</v>
      </c>
      <c r="C356" t="b">
        <f t="shared" si="15"/>
        <v>0</v>
      </c>
      <c r="D356">
        <f>IFERROR(IF(D355&lt;&gt;ROW(D356),D355,ROW(D356)-1+MATCH(NOT(C356),C356:C$367,0)),$G$3+1)</f>
        <v>367</v>
      </c>
      <c r="E356" s="5" t="str">
        <f t="shared" si="17"/>
        <v/>
      </c>
    </row>
    <row r="357" spans="1:5" x14ac:dyDescent="0.25">
      <c r="A357" s="6">
        <f t="shared" si="16"/>
        <v>42725</v>
      </c>
      <c r="B357">
        <f>SUMIFS('Relevé Congé politique'!H$7:H$30,'Relevé Congé politique'!F$7:F$30,"&lt;="&amp;'Jours de l''année'!A357,'Relevé Congé politique'!G$7:G$30,"&gt;="&amp;'Jours de l''année'!A357)</f>
        <v>0</v>
      </c>
      <c r="C357" t="b">
        <f t="shared" si="15"/>
        <v>0</v>
      </c>
      <c r="D357">
        <f>IFERROR(IF(D356&lt;&gt;ROW(D357),D356,ROW(D357)-1+MATCH(NOT(C357),C357:C$367,0)),$G$3+1)</f>
        <v>367</v>
      </c>
      <c r="E357" s="5" t="str">
        <f t="shared" si="17"/>
        <v/>
      </c>
    </row>
    <row r="358" spans="1:5" x14ac:dyDescent="0.25">
      <c r="A358" s="6">
        <f t="shared" si="16"/>
        <v>42726</v>
      </c>
      <c r="B358">
        <f>SUMIFS('Relevé Congé politique'!H$7:H$30,'Relevé Congé politique'!F$7:F$30,"&lt;="&amp;'Jours de l''année'!A358,'Relevé Congé politique'!G$7:G$30,"&gt;="&amp;'Jours de l''année'!A358)</f>
        <v>0</v>
      </c>
      <c r="C358" t="b">
        <f t="shared" si="15"/>
        <v>0</v>
      </c>
      <c r="D358">
        <f>IFERROR(IF(D357&lt;&gt;ROW(D358),D357,ROW(D358)-1+MATCH(NOT(C358),C358:C$367,0)),$G$3+1)</f>
        <v>367</v>
      </c>
      <c r="E358" s="5" t="str">
        <f t="shared" si="17"/>
        <v/>
      </c>
    </row>
    <row r="359" spans="1:5" x14ac:dyDescent="0.25">
      <c r="A359" s="6">
        <f t="shared" si="16"/>
        <v>42727</v>
      </c>
      <c r="B359">
        <f>SUMIFS('Relevé Congé politique'!H$7:H$30,'Relevé Congé politique'!F$7:F$30,"&lt;="&amp;'Jours de l''année'!A359,'Relevé Congé politique'!G$7:G$30,"&gt;="&amp;'Jours de l''année'!A359)</f>
        <v>0</v>
      </c>
      <c r="C359" t="b">
        <f t="shared" si="15"/>
        <v>0</v>
      </c>
      <c r="D359">
        <f>IFERROR(IF(D358&lt;&gt;ROW(D359),D358,ROW(D359)-1+MATCH(NOT(C359),C359:C$367,0)),$G$3+1)</f>
        <v>367</v>
      </c>
      <c r="E359" s="5" t="str">
        <f t="shared" si="17"/>
        <v/>
      </c>
    </row>
    <row r="360" spans="1:5" x14ac:dyDescent="0.25">
      <c r="A360" s="6">
        <f t="shared" si="16"/>
        <v>42728</v>
      </c>
      <c r="B360">
        <f>SUMIFS('Relevé Congé politique'!H$7:H$30,'Relevé Congé politique'!F$7:F$30,"&lt;="&amp;'Jours de l''année'!A360,'Relevé Congé politique'!G$7:G$30,"&gt;="&amp;'Jours de l''année'!A360)</f>
        <v>0</v>
      </c>
      <c r="C360" t="b">
        <f t="shared" si="15"/>
        <v>0</v>
      </c>
      <c r="D360">
        <f>IFERROR(IF(D359&lt;&gt;ROW(D360),D359,ROW(D360)-1+MATCH(NOT(C360),C360:C$367,0)),$G$3+1)</f>
        <v>367</v>
      </c>
      <c r="E360" s="5" t="str">
        <f t="shared" si="17"/>
        <v/>
      </c>
    </row>
    <row r="361" spans="1:5" x14ac:dyDescent="0.25">
      <c r="A361" s="6">
        <f t="shared" si="16"/>
        <v>42729</v>
      </c>
      <c r="B361">
        <f>SUMIFS('Relevé Congé politique'!H$7:H$30,'Relevé Congé politique'!F$7:F$30,"&lt;="&amp;'Jours de l''année'!A361,'Relevé Congé politique'!G$7:G$30,"&gt;="&amp;'Jours de l''année'!A361)</f>
        <v>0</v>
      </c>
      <c r="C361" t="b">
        <f t="shared" si="15"/>
        <v>0</v>
      </c>
      <c r="D361">
        <f>IFERROR(IF(D360&lt;&gt;ROW(D361),D360,ROW(D361)-1+MATCH(NOT(C361),C361:C$367,0)),$G$3+1)</f>
        <v>367</v>
      </c>
      <c r="E361" s="5" t="str">
        <f t="shared" si="17"/>
        <v/>
      </c>
    </row>
    <row r="362" spans="1:5" x14ac:dyDescent="0.25">
      <c r="A362" s="6">
        <f t="shared" si="16"/>
        <v>42730</v>
      </c>
      <c r="B362">
        <f>SUMIFS('Relevé Congé politique'!H$7:H$30,'Relevé Congé politique'!F$7:F$30,"&lt;="&amp;'Jours de l''année'!A362,'Relevé Congé politique'!G$7:G$30,"&gt;="&amp;'Jours de l''année'!A362)</f>
        <v>0</v>
      </c>
      <c r="C362" t="b">
        <f t="shared" si="15"/>
        <v>0</v>
      </c>
      <c r="D362">
        <f>IFERROR(IF(D361&lt;&gt;ROW(D362),D361,ROW(D362)-1+MATCH(NOT(C362),C362:C$367,0)),$G$3+1)</f>
        <v>367</v>
      </c>
      <c r="E362" s="5" t="str">
        <f t="shared" si="17"/>
        <v/>
      </c>
    </row>
    <row r="363" spans="1:5" x14ac:dyDescent="0.25">
      <c r="A363" s="6">
        <f t="shared" si="16"/>
        <v>42731</v>
      </c>
      <c r="B363">
        <f>SUMIFS('Relevé Congé politique'!H$7:H$30,'Relevé Congé politique'!F$7:F$30,"&lt;="&amp;'Jours de l''année'!A363,'Relevé Congé politique'!G$7:G$30,"&gt;="&amp;'Jours de l''année'!A363)</f>
        <v>0</v>
      </c>
      <c r="C363" t="b">
        <f t="shared" si="15"/>
        <v>0</v>
      </c>
      <c r="D363">
        <f>IFERROR(IF(D362&lt;&gt;ROW(D363),D362,ROW(D363)-1+MATCH(NOT(C363),C363:C$367,0)),$G$3+1)</f>
        <v>367</v>
      </c>
      <c r="E363" s="5" t="str">
        <f t="shared" si="17"/>
        <v/>
      </c>
    </row>
    <row r="364" spans="1:5" x14ac:dyDescent="0.25">
      <c r="A364" s="6">
        <f t="shared" si="16"/>
        <v>42732</v>
      </c>
      <c r="B364">
        <f>SUMIFS('Relevé Congé politique'!H$7:H$30,'Relevé Congé politique'!F$7:F$30,"&lt;="&amp;'Jours de l''année'!A364,'Relevé Congé politique'!G$7:G$30,"&gt;="&amp;'Jours de l''année'!A364)</f>
        <v>0</v>
      </c>
      <c r="C364" t="b">
        <f t="shared" si="15"/>
        <v>0</v>
      </c>
      <c r="D364">
        <f>IFERROR(IF(D363&lt;&gt;ROW(D364),D363,ROW(D364)-1+MATCH(NOT(C364),C364:C$367,0)),$G$3+1)</f>
        <v>367</v>
      </c>
      <c r="E364" s="5" t="str">
        <f t="shared" si="17"/>
        <v/>
      </c>
    </row>
    <row r="365" spans="1:5" x14ac:dyDescent="0.25">
      <c r="A365" s="6">
        <f t="shared" si="16"/>
        <v>42733</v>
      </c>
      <c r="B365">
        <f>SUMIFS('Relevé Congé politique'!H$7:H$30,'Relevé Congé politique'!F$7:F$30,"&lt;="&amp;'Jours de l''année'!A365,'Relevé Congé politique'!G$7:G$30,"&gt;="&amp;'Jours de l''année'!A365)</f>
        <v>0</v>
      </c>
      <c r="C365" t="b">
        <f t="shared" si="15"/>
        <v>0</v>
      </c>
      <c r="D365">
        <f>IFERROR(IF(D364&lt;&gt;ROW(D365),D364,ROW(D365)-1+MATCH(NOT(C365),C365:C$367,0)),$G$3+1)</f>
        <v>367</v>
      </c>
      <c r="E365" s="5" t="str">
        <f t="shared" si="17"/>
        <v/>
      </c>
    </row>
    <row r="366" spans="1:5" x14ac:dyDescent="0.25">
      <c r="A366" s="6">
        <f t="shared" si="16"/>
        <v>42734</v>
      </c>
      <c r="B366">
        <f>SUMIFS('Relevé Congé politique'!H$7:H$30,'Relevé Congé politique'!F$7:F$30,"&lt;="&amp;'Jours de l''année'!A366,'Relevé Congé politique'!G$7:G$30,"&gt;="&amp;'Jours de l''année'!A366)</f>
        <v>0</v>
      </c>
      <c r="C366" t="b">
        <f t="shared" si="15"/>
        <v>0</v>
      </c>
      <c r="D366">
        <f>IFERROR(IF(D365&lt;&gt;ROW(D366),D365,ROW(D366)-1+MATCH(NOT(C366),C366:C$367,0)),$G$3+1)</f>
        <v>367</v>
      </c>
      <c r="E366" s="5" t="str">
        <f t="shared" si="17"/>
        <v/>
      </c>
    </row>
    <row r="367" spans="1:5" x14ac:dyDescent="0.25">
      <c r="A367" s="6">
        <f t="shared" si="16"/>
        <v>42735</v>
      </c>
      <c r="B367">
        <f>SUMIFS('Relevé Congé politique'!H$7:H$30,'Relevé Congé politique'!F$7:F$30,"&lt;="&amp;'Jours de l''année'!A367,'Relevé Congé politique'!G$7:G$30,"&gt;="&amp;'Jours de l''année'!A367)</f>
        <v>0</v>
      </c>
      <c r="C367" t="b">
        <f t="shared" si="15"/>
        <v>0</v>
      </c>
      <c r="D367">
        <f>IFERROR(IF(D366&lt;&gt;ROW(D367),D366,ROW(D367)-1+MATCH(NOT(C367),C367:C$367,0)),$G$3+1)</f>
        <v>367</v>
      </c>
      <c r="E367" s="5" t="str">
        <f t="shared" si="17"/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workbookViewId="0">
      <selection activeCell="D174" sqref="D174"/>
    </sheetView>
  </sheetViews>
  <sheetFormatPr defaultColWidth="9.140625" defaultRowHeight="18.75" x14ac:dyDescent="0.3"/>
  <cols>
    <col min="3" max="3" width="56.140625" bestFit="1" customWidth="1"/>
    <col min="4" max="4" width="50.140625" style="44" bestFit="1" customWidth="1"/>
  </cols>
  <sheetData>
    <row r="1" spans="1:4" x14ac:dyDescent="0.3">
      <c r="A1" s="1" t="s">
        <v>0</v>
      </c>
      <c r="B1" s="2" t="s">
        <v>1</v>
      </c>
      <c r="C1" s="1" t="s">
        <v>2</v>
      </c>
      <c r="D1" s="42" t="s">
        <v>3</v>
      </c>
    </row>
    <row r="2" spans="1:4" x14ac:dyDescent="0.3">
      <c r="A2" s="1" t="s">
        <v>0</v>
      </c>
      <c r="B2" s="2" t="s">
        <v>4</v>
      </c>
      <c r="C2" s="1" t="s">
        <v>5</v>
      </c>
      <c r="D2" s="42" t="s">
        <v>6</v>
      </c>
    </row>
    <row r="3" spans="1:4" x14ac:dyDescent="0.3">
      <c r="A3" s="1" t="s">
        <v>0</v>
      </c>
      <c r="B3" s="2" t="s">
        <v>7</v>
      </c>
      <c r="C3" s="1" t="s">
        <v>8</v>
      </c>
      <c r="D3" s="42" t="s">
        <v>9</v>
      </c>
    </row>
    <row r="4" spans="1:4" x14ac:dyDescent="0.3">
      <c r="A4" s="1" t="s">
        <v>0</v>
      </c>
      <c r="B4" s="2" t="s">
        <v>10</v>
      </c>
      <c r="C4" s="1" t="s">
        <v>11</v>
      </c>
      <c r="D4" s="42" t="s">
        <v>12</v>
      </c>
    </row>
    <row r="5" spans="1:4" x14ac:dyDescent="0.3">
      <c r="A5" s="3" t="s">
        <v>0</v>
      </c>
      <c r="B5" s="4" t="s">
        <v>13</v>
      </c>
      <c r="C5" s="3" t="s">
        <v>14</v>
      </c>
      <c r="D5" s="43" t="s">
        <v>15</v>
      </c>
    </row>
    <row r="6" spans="1:4" x14ac:dyDescent="0.3">
      <c r="A6" s="1" t="s">
        <v>0</v>
      </c>
      <c r="B6" s="2" t="s">
        <v>16</v>
      </c>
      <c r="C6" s="1" t="s">
        <v>17</v>
      </c>
      <c r="D6" s="42" t="s">
        <v>18</v>
      </c>
    </row>
    <row r="7" spans="1:4" x14ac:dyDescent="0.3">
      <c r="A7" s="1" t="s">
        <v>0</v>
      </c>
      <c r="B7" s="2" t="s">
        <v>19</v>
      </c>
      <c r="C7" s="1" t="s">
        <v>20</v>
      </c>
      <c r="D7" s="42" t="s">
        <v>21</v>
      </c>
    </row>
    <row r="8" spans="1:4" x14ac:dyDescent="0.3">
      <c r="A8" s="1" t="s">
        <v>0</v>
      </c>
      <c r="B8" s="2" t="s">
        <v>22</v>
      </c>
      <c r="C8" s="1" t="s">
        <v>23</v>
      </c>
      <c r="D8" s="42" t="s">
        <v>23</v>
      </c>
    </row>
    <row r="9" spans="1:4" x14ac:dyDescent="0.3">
      <c r="A9" s="1" t="s">
        <v>0</v>
      </c>
      <c r="B9" s="2" t="s">
        <v>24</v>
      </c>
      <c r="C9" s="1" t="s">
        <v>25</v>
      </c>
      <c r="D9" s="42" t="s">
        <v>25</v>
      </c>
    </row>
    <row r="10" spans="1:4" x14ac:dyDescent="0.3">
      <c r="A10" s="1" t="s">
        <v>0</v>
      </c>
      <c r="B10" s="2" t="s">
        <v>26</v>
      </c>
      <c r="C10" s="1" t="s">
        <v>27</v>
      </c>
      <c r="D10" s="42" t="s">
        <v>28</v>
      </c>
    </row>
    <row r="11" spans="1:4" x14ac:dyDescent="0.3">
      <c r="A11" s="1" t="s">
        <v>0</v>
      </c>
      <c r="B11" s="2" t="s">
        <v>29</v>
      </c>
      <c r="C11" s="1" t="s">
        <v>30</v>
      </c>
      <c r="D11" s="42" t="s">
        <v>31</v>
      </c>
    </row>
    <row r="12" spans="1:4" x14ac:dyDescent="0.3">
      <c r="A12" s="1" t="s">
        <v>0</v>
      </c>
      <c r="B12" s="2" t="s">
        <v>32</v>
      </c>
      <c r="C12" s="1" t="s">
        <v>33</v>
      </c>
      <c r="D12" s="42" t="s">
        <v>33</v>
      </c>
    </row>
    <row r="13" spans="1:4" x14ac:dyDescent="0.3">
      <c r="A13" s="1" t="s">
        <v>0</v>
      </c>
      <c r="B13" s="2" t="s">
        <v>34</v>
      </c>
      <c r="C13" s="1" t="s">
        <v>35</v>
      </c>
      <c r="D13" s="42" t="s">
        <v>36</v>
      </c>
    </row>
    <row r="14" spans="1:4" x14ac:dyDescent="0.3">
      <c r="A14" s="1" t="s">
        <v>0</v>
      </c>
      <c r="B14" s="2" t="s">
        <v>37</v>
      </c>
      <c r="C14" s="1" t="s">
        <v>38</v>
      </c>
      <c r="D14" s="42" t="s">
        <v>39</v>
      </c>
    </row>
    <row r="15" spans="1:4" x14ac:dyDescent="0.3">
      <c r="A15" s="1" t="s">
        <v>0</v>
      </c>
      <c r="B15" s="2" t="s">
        <v>40</v>
      </c>
      <c r="C15" s="1" t="s">
        <v>41</v>
      </c>
      <c r="D15" s="42" t="s">
        <v>42</v>
      </c>
    </row>
    <row r="16" spans="1:4" x14ac:dyDescent="0.3">
      <c r="A16" s="1" t="s">
        <v>0</v>
      </c>
      <c r="B16" s="2" t="s">
        <v>43</v>
      </c>
      <c r="C16" s="1" t="s">
        <v>44</v>
      </c>
      <c r="D16" s="42" t="s">
        <v>44</v>
      </c>
    </row>
    <row r="17" spans="1:4" x14ac:dyDescent="0.3">
      <c r="A17" s="1" t="s">
        <v>0</v>
      </c>
      <c r="B17" s="2" t="s">
        <v>45</v>
      </c>
      <c r="C17" s="1" t="s">
        <v>46</v>
      </c>
      <c r="D17" s="42" t="s">
        <v>47</v>
      </c>
    </row>
    <row r="18" spans="1:4" x14ac:dyDescent="0.3">
      <c r="A18" s="1" t="s">
        <v>0</v>
      </c>
      <c r="B18" s="2" t="s">
        <v>48</v>
      </c>
      <c r="C18" s="1" t="s">
        <v>49</v>
      </c>
      <c r="D18" s="42" t="s">
        <v>50</v>
      </c>
    </row>
    <row r="19" spans="1:4" x14ac:dyDescent="0.3">
      <c r="A19" s="1" t="s">
        <v>0</v>
      </c>
      <c r="B19" s="2" t="s">
        <v>51</v>
      </c>
      <c r="C19" s="1" t="s">
        <v>52</v>
      </c>
      <c r="D19" s="42" t="s">
        <v>53</v>
      </c>
    </row>
    <row r="20" spans="1:4" x14ac:dyDescent="0.3">
      <c r="A20" s="1" t="s">
        <v>0</v>
      </c>
      <c r="B20" s="2" t="s">
        <v>54</v>
      </c>
      <c r="C20" s="1" t="s">
        <v>55</v>
      </c>
      <c r="D20" s="42" t="s">
        <v>56</v>
      </c>
    </row>
    <row r="21" spans="1:4" x14ac:dyDescent="0.3">
      <c r="A21" s="1" t="s">
        <v>0</v>
      </c>
      <c r="B21" s="2" t="s">
        <v>57</v>
      </c>
      <c r="C21" s="1" t="s">
        <v>58</v>
      </c>
      <c r="D21" s="42" t="s">
        <v>59</v>
      </c>
    </row>
    <row r="22" spans="1:4" x14ac:dyDescent="0.3">
      <c r="A22" s="1" t="s">
        <v>0</v>
      </c>
      <c r="B22" s="2" t="s">
        <v>60</v>
      </c>
      <c r="C22" s="1" t="s">
        <v>61</v>
      </c>
      <c r="D22" s="42" t="s">
        <v>62</v>
      </c>
    </row>
    <row r="23" spans="1:4" x14ac:dyDescent="0.3">
      <c r="A23" s="1" t="s">
        <v>0</v>
      </c>
      <c r="B23" s="2" t="s">
        <v>63</v>
      </c>
      <c r="C23" s="1" t="s">
        <v>64</v>
      </c>
      <c r="D23" s="42" t="s">
        <v>65</v>
      </c>
    </row>
    <row r="24" spans="1:4" x14ac:dyDescent="0.3">
      <c r="A24" s="1" t="s">
        <v>0</v>
      </c>
      <c r="B24" s="2" t="s">
        <v>66</v>
      </c>
      <c r="C24" s="1" t="s">
        <v>67</v>
      </c>
      <c r="D24" s="42" t="s">
        <v>68</v>
      </c>
    </row>
    <row r="25" spans="1:4" x14ac:dyDescent="0.3">
      <c r="A25" s="1" t="s">
        <v>0</v>
      </c>
      <c r="B25" s="2" t="s">
        <v>69</v>
      </c>
      <c r="C25" s="1" t="s">
        <v>70</v>
      </c>
      <c r="D25" s="42" t="s">
        <v>70</v>
      </c>
    </row>
    <row r="26" spans="1:4" x14ac:dyDescent="0.3">
      <c r="A26" s="3" t="s">
        <v>0</v>
      </c>
      <c r="B26" s="4" t="s">
        <v>71</v>
      </c>
      <c r="C26" s="3" t="s">
        <v>72</v>
      </c>
      <c r="D26" s="43" t="s">
        <v>73</v>
      </c>
    </row>
    <row r="27" spans="1:4" x14ac:dyDescent="0.3">
      <c r="A27" s="1" t="s">
        <v>0</v>
      </c>
      <c r="B27" s="2" t="s">
        <v>74</v>
      </c>
      <c r="C27" s="1" t="s">
        <v>75</v>
      </c>
      <c r="D27" s="42" t="s">
        <v>76</v>
      </c>
    </row>
    <row r="28" spans="1:4" x14ac:dyDescent="0.3">
      <c r="A28" s="1" t="s">
        <v>0</v>
      </c>
      <c r="B28" s="2" t="s">
        <v>77</v>
      </c>
      <c r="C28" s="1" t="s">
        <v>78</v>
      </c>
      <c r="D28" s="42" t="s">
        <v>79</v>
      </c>
    </row>
    <row r="29" spans="1:4" x14ac:dyDescent="0.3">
      <c r="A29" s="1" t="s">
        <v>0</v>
      </c>
      <c r="B29" s="2" t="s">
        <v>80</v>
      </c>
      <c r="C29" s="1" t="s">
        <v>81</v>
      </c>
      <c r="D29" s="42" t="s">
        <v>81</v>
      </c>
    </row>
    <row r="30" spans="1:4" x14ac:dyDescent="0.3">
      <c r="A30" s="1" t="s">
        <v>0</v>
      </c>
      <c r="B30" s="2" t="s">
        <v>82</v>
      </c>
      <c r="C30" s="1" t="s">
        <v>83</v>
      </c>
      <c r="D30" s="42" t="s">
        <v>84</v>
      </c>
    </row>
    <row r="31" spans="1:4" x14ac:dyDescent="0.3">
      <c r="A31" s="1" t="s">
        <v>0</v>
      </c>
      <c r="B31" s="2" t="s">
        <v>85</v>
      </c>
      <c r="C31" s="1" t="s">
        <v>86</v>
      </c>
      <c r="D31" s="42" t="s">
        <v>87</v>
      </c>
    </row>
    <row r="32" spans="1:4" x14ac:dyDescent="0.3">
      <c r="A32" s="1" t="s">
        <v>0</v>
      </c>
      <c r="B32" s="2" t="s">
        <v>88</v>
      </c>
      <c r="C32" s="1" t="s">
        <v>89</v>
      </c>
      <c r="D32" s="42" t="s">
        <v>90</v>
      </c>
    </row>
    <row r="33" spans="1:4" x14ac:dyDescent="0.3">
      <c r="A33" s="1" t="s">
        <v>0</v>
      </c>
      <c r="B33" s="2" t="s">
        <v>91</v>
      </c>
      <c r="C33" s="1" t="s">
        <v>92</v>
      </c>
      <c r="D33" s="42" t="s">
        <v>93</v>
      </c>
    </row>
    <row r="34" spans="1:4" x14ac:dyDescent="0.3">
      <c r="A34" s="1" t="s">
        <v>0</v>
      </c>
      <c r="B34" s="2" t="s">
        <v>94</v>
      </c>
      <c r="C34" s="1" t="s">
        <v>95</v>
      </c>
      <c r="D34" s="42" t="s">
        <v>96</v>
      </c>
    </row>
    <row r="35" spans="1:4" x14ac:dyDescent="0.3">
      <c r="A35" s="1" t="s">
        <v>0</v>
      </c>
      <c r="B35" s="2" t="s">
        <v>97</v>
      </c>
      <c r="C35" s="1" t="s">
        <v>98</v>
      </c>
      <c r="D35" s="42" t="s">
        <v>98</v>
      </c>
    </row>
    <row r="36" spans="1:4" x14ac:dyDescent="0.3">
      <c r="A36" s="1" t="s">
        <v>0</v>
      </c>
      <c r="B36" s="2" t="s">
        <v>99</v>
      </c>
      <c r="C36" s="1" t="s">
        <v>100</v>
      </c>
      <c r="D36" s="42" t="s">
        <v>101</v>
      </c>
    </row>
    <row r="37" spans="1:4" x14ac:dyDescent="0.3">
      <c r="A37" s="1" t="s">
        <v>0</v>
      </c>
      <c r="B37" s="2" t="s">
        <v>102</v>
      </c>
      <c r="C37" s="1" t="s">
        <v>103</v>
      </c>
      <c r="D37" s="42" t="s">
        <v>104</v>
      </c>
    </row>
    <row r="38" spans="1:4" x14ac:dyDescent="0.3">
      <c r="A38" s="1" t="s">
        <v>0</v>
      </c>
      <c r="B38" s="2" t="s">
        <v>105</v>
      </c>
      <c r="C38" s="1" t="s">
        <v>106</v>
      </c>
      <c r="D38" s="42" t="s">
        <v>106</v>
      </c>
    </row>
    <row r="39" spans="1:4" x14ac:dyDescent="0.3">
      <c r="A39" s="1" t="s">
        <v>0</v>
      </c>
      <c r="B39" s="2" t="s">
        <v>107</v>
      </c>
      <c r="C39" s="1" t="s">
        <v>108</v>
      </c>
      <c r="D39" s="42" t="s">
        <v>109</v>
      </c>
    </row>
    <row r="40" spans="1:4" x14ac:dyDescent="0.3">
      <c r="A40" s="1" t="s">
        <v>0</v>
      </c>
      <c r="B40" s="2" t="s">
        <v>110</v>
      </c>
      <c r="C40" s="1" t="s">
        <v>111</v>
      </c>
      <c r="D40" s="42" t="s">
        <v>112</v>
      </c>
    </row>
    <row r="41" spans="1:4" x14ac:dyDescent="0.3">
      <c r="A41" s="1" t="s">
        <v>0</v>
      </c>
      <c r="B41" s="2" t="s">
        <v>113</v>
      </c>
      <c r="C41" s="1" t="s">
        <v>114</v>
      </c>
      <c r="D41" s="42" t="s">
        <v>114</v>
      </c>
    </row>
    <row r="42" spans="1:4" x14ac:dyDescent="0.3">
      <c r="A42" s="1" t="s">
        <v>0</v>
      </c>
      <c r="B42" s="2" t="s">
        <v>115</v>
      </c>
      <c r="C42" s="1" t="s">
        <v>116</v>
      </c>
      <c r="D42" s="42" t="s">
        <v>116</v>
      </c>
    </row>
    <row r="43" spans="1:4" x14ac:dyDescent="0.3">
      <c r="A43" s="1" t="s">
        <v>0</v>
      </c>
      <c r="B43" s="2" t="s">
        <v>117</v>
      </c>
      <c r="C43" s="1" t="s">
        <v>118</v>
      </c>
      <c r="D43" s="42" t="s">
        <v>119</v>
      </c>
    </row>
    <row r="44" spans="1:4" x14ac:dyDescent="0.3">
      <c r="A44" s="1" t="s">
        <v>0</v>
      </c>
      <c r="B44" s="2" t="s">
        <v>120</v>
      </c>
      <c r="C44" s="1" t="s">
        <v>121</v>
      </c>
      <c r="D44" s="42" t="s">
        <v>122</v>
      </c>
    </row>
    <row r="45" spans="1:4" x14ac:dyDescent="0.3">
      <c r="A45" s="1" t="s">
        <v>0</v>
      </c>
      <c r="B45" s="2" t="s">
        <v>123</v>
      </c>
      <c r="C45" s="1" t="s">
        <v>124</v>
      </c>
      <c r="D45" s="42" t="s">
        <v>125</v>
      </c>
    </row>
    <row r="46" spans="1:4" x14ac:dyDescent="0.3">
      <c r="A46" s="1" t="s">
        <v>0</v>
      </c>
      <c r="B46" s="2" t="s">
        <v>126</v>
      </c>
      <c r="C46" s="1" t="s">
        <v>127</v>
      </c>
      <c r="D46" s="42" t="s">
        <v>128</v>
      </c>
    </row>
    <row r="47" spans="1:4" x14ac:dyDescent="0.3">
      <c r="A47" s="1" t="s">
        <v>0</v>
      </c>
      <c r="B47" s="2" t="s">
        <v>129</v>
      </c>
      <c r="C47" s="1" t="s">
        <v>130</v>
      </c>
      <c r="D47" s="42" t="s">
        <v>131</v>
      </c>
    </row>
    <row r="48" spans="1:4" x14ac:dyDescent="0.3">
      <c r="A48" s="1" t="s">
        <v>0</v>
      </c>
      <c r="B48" s="2" t="s">
        <v>132</v>
      </c>
      <c r="C48" s="1" t="s">
        <v>133</v>
      </c>
      <c r="D48" s="42" t="s">
        <v>134</v>
      </c>
    </row>
    <row r="49" spans="1:4" x14ac:dyDescent="0.3">
      <c r="A49" s="1" t="s">
        <v>0</v>
      </c>
      <c r="B49" s="2" t="s">
        <v>135</v>
      </c>
      <c r="C49" s="1" t="s">
        <v>136</v>
      </c>
      <c r="D49" s="42" t="s">
        <v>136</v>
      </c>
    </row>
    <row r="50" spans="1:4" x14ac:dyDescent="0.3">
      <c r="A50" s="1" t="s">
        <v>0</v>
      </c>
      <c r="B50" s="2" t="s">
        <v>137</v>
      </c>
      <c r="C50" s="1" t="s">
        <v>138</v>
      </c>
      <c r="D50" s="42" t="s">
        <v>139</v>
      </c>
    </row>
    <row r="51" spans="1:4" x14ac:dyDescent="0.3">
      <c r="A51" s="1" t="s">
        <v>0</v>
      </c>
      <c r="B51" s="2" t="s">
        <v>140</v>
      </c>
      <c r="C51" s="1" t="s">
        <v>141</v>
      </c>
      <c r="D51" s="42" t="s">
        <v>142</v>
      </c>
    </row>
    <row r="52" spans="1:4" x14ac:dyDescent="0.3">
      <c r="A52" s="1" t="s">
        <v>0</v>
      </c>
      <c r="B52" s="2" t="s">
        <v>143</v>
      </c>
      <c r="C52" s="1" t="s">
        <v>144</v>
      </c>
      <c r="D52" s="42" t="s">
        <v>145</v>
      </c>
    </row>
    <row r="53" spans="1:4" x14ac:dyDescent="0.3">
      <c r="A53" s="1" t="s">
        <v>0</v>
      </c>
      <c r="B53" s="2" t="s">
        <v>146</v>
      </c>
      <c r="C53" s="1" t="s">
        <v>147</v>
      </c>
      <c r="D53" s="42" t="s">
        <v>148</v>
      </c>
    </row>
    <row r="54" spans="1:4" x14ac:dyDescent="0.3">
      <c r="A54" s="1" t="s">
        <v>0</v>
      </c>
      <c r="B54" s="2" t="s">
        <v>149</v>
      </c>
      <c r="C54" s="1" t="s">
        <v>150</v>
      </c>
      <c r="D54" s="42" t="s">
        <v>151</v>
      </c>
    </row>
    <row r="55" spans="1:4" x14ac:dyDescent="0.3">
      <c r="A55" s="1" t="s">
        <v>0</v>
      </c>
      <c r="B55" s="2" t="s">
        <v>152</v>
      </c>
      <c r="C55" s="1" t="s">
        <v>153</v>
      </c>
      <c r="D55" s="42" t="s">
        <v>154</v>
      </c>
    </row>
    <row r="56" spans="1:4" x14ac:dyDescent="0.3">
      <c r="A56" s="1" t="s">
        <v>0</v>
      </c>
      <c r="B56" s="2" t="s">
        <v>155</v>
      </c>
      <c r="C56" s="1" t="s">
        <v>156</v>
      </c>
      <c r="D56" s="42" t="s">
        <v>157</v>
      </c>
    </row>
    <row r="57" spans="1:4" x14ac:dyDescent="0.3">
      <c r="A57" s="1" t="s">
        <v>0</v>
      </c>
      <c r="B57" s="2" t="s">
        <v>158</v>
      </c>
      <c r="C57" s="1" t="s">
        <v>159</v>
      </c>
      <c r="D57" s="42" t="s">
        <v>160</v>
      </c>
    </row>
    <row r="58" spans="1:4" x14ac:dyDescent="0.3">
      <c r="A58" s="1" t="s">
        <v>0</v>
      </c>
      <c r="B58" s="2" t="s">
        <v>161</v>
      </c>
      <c r="C58" s="1" t="s">
        <v>162</v>
      </c>
      <c r="D58" s="42" t="s">
        <v>163</v>
      </c>
    </row>
    <row r="59" spans="1:4" x14ac:dyDescent="0.3">
      <c r="A59" s="1" t="s">
        <v>0</v>
      </c>
      <c r="B59" s="2" t="s">
        <v>164</v>
      </c>
      <c r="C59" s="1" t="s">
        <v>165</v>
      </c>
      <c r="D59" s="42" t="s">
        <v>166</v>
      </c>
    </row>
    <row r="60" spans="1:4" x14ac:dyDescent="0.3">
      <c r="A60" s="1" t="s">
        <v>0</v>
      </c>
      <c r="B60" s="2" t="s">
        <v>167</v>
      </c>
      <c r="C60" s="1" t="s">
        <v>168</v>
      </c>
      <c r="D60" s="42" t="s">
        <v>169</v>
      </c>
    </row>
    <row r="61" spans="1:4" x14ac:dyDescent="0.3">
      <c r="A61" s="1" t="s">
        <v>0</v>
      </c>
      <c r="B61" s="2" t="s">
        <v>170</v>
      </c>
      <c r="C61" s="1" t="s">
        <v>171</v>
      </c>
      <c r="D61" s="42" t="s">
        <v>172</v>
      </c>
    </row>
    <row r="62" spans="1:4" x14ac:dyDescent="0.3">
      <c r="A62" s="1" t="s">
        <v>0</v>
      </c>
      <c r="B62" s="2" t="s">
        <v>173</v>
      </c>
      <c r="C62" s="1" t="s">
        <v>174</v>
      </c>
      <c r="D62" s="42" t="s">
        <v>174</v>
      </c>
    </row>
    <row r="63" spans="1:4" x14ac:dyDescent="0.3">
      <c r="A63" s="1" t="s">
        <v>0</v>
      </c>
      <c r="B63" s="2" t="s">
        <v>175</v>
      </c>
      <c r="C63" s="1" t="s">
        <v>176</v>
      </c>
      <c r="D63" s="42" t="s">
        <v>177</v>
      </c>
    </row>
    <row r="64" spans="1:4" x14ac:dyDescent="0.3">
      <c r="A64" s="1" t="s">
        <v>0</v>
      </c>
      <c r="B64" s="2" t="s">
        <v>178</v>
      </c>
      <c r="C64" s="1" t="s">
        <v>179</v>
      </c>
      <c r="D64" s="42" t="s">
        <v>180</v>
      </c>
    </row>
    <row r="65" spans="1:4" x14ac:dyDescent="0.3">
      <c r="A65" s="1" t="s">
        <v>0</v>
      </c>
      <c r="B65" s="2" t="s">
        <v>181</v>
      </c>
      <c r="C65" s="1" t="s">
        <v>182</v>
      </c>
      <c r="D65" s="42" t="s">
        <v>183</v>
      </c>
    </row>
    <row r="66" spans="1:4" x14ac:dyDescent="0.3">
      <c r="A66" s="1" t="s">
        <v>0</v>
      </c>
      <c r="B66" s="2" t="s">
        <v>184</v>
      </c>
      <c r="C66" s="1" t="s">
        <v>185</v>
      </c>
      <c r="D66" s="42" t="s">
        <v>186</v>
      </c>
    </row>
    <row r="67" spans="1:4" x14ac:dyDescent="0.3">
      <c r="A67" s="1" t="s">
        <v>0</v>
      </c>
      <c r="B67" s="2" t="s">
        <v>187</v>
      </c>
      <c r="C67" s="1" t="s">
        <v>188</v>
      </c>
      <c r="D67" s="42" t="s">
        <v>189</v>
      </c>
    </row>
    <row r="68" spans="1:4" x14ac:dyDescent="0.3">
      <c r="A68" s="1" t="s">
        <v>0</v>
      </c>
      <c r="B68" s="2" t="s">
        <v>190</v>
      </c>
      <c r="C68" s="1" t="s">
        <v>191</v>
      </c>
      <c r="D68" s="42" t="s">
        <v>192</v>
      </c>
    </row>
    <row r="69" spans="1:4" x14ac:dyDescent="0.3">
      <c r="A69" s="1" t="s">
        <v>0</v>
      </c>
      <c r="B69" s="2" t="s">
        <v>193</v>
      </c>
      <c r="C69" s="1" t="s">
        <v>194</v>
      </c>
      <c r="D69" s="42" t="s">
        <v>194</v>
      </c>
    </row>
    <row r="70" spans="1:4" x14ac:dyDescent="0.3">
      <c r="A70" s="1" t="s">
        <v>0</v>
      </c>
      <c r="B70" s="2" t="s">
        <v>195</v>
      </c>
      <c r="C70" s="1" t="s">
        <v>196</v>
      </c>
      <c r="D70" s="42" t="s">
        <v>197</v>
      </c>
    </row>
    <row r="71" spans="1:4" x14ac:dyDescent="0.3">
      <c r="A71" s="1" t="s">
        <v>0</v>
      </c>
      <c r="B71" s="2" t="s">
        <v>198</v>
      </c>
      <c r="C71" s="1" t="s">
        <v>199</v>
      </c>
      <c r="D71" s="42" t="s">
        <v>200</v>
      </c>
    </row>
    <row r="72" spans="1:4" x14ac:dyDescent="0.3">
      <c r="A72" s="1" t="s">
        <v>0</v>
      </c>
      <c r="B72" s="2" t="s">
        <v>201</v>
      </c>
      <c r="C72" s="1" t="s">
        <v>202</v>
      </c>
      <c r="D72" s="42" t="s">
        <v>203</v>
      </c>
    </row>
    <row r="73" spans="1:4" x14ac:dyDescent="0.3">
      <c r="A73" s="1" t="s">
        <v>0</v>
      </c>
      <c r="B73" s="2" t="s">
        <v>204</v>
      </c>
      <c r="C73" s="1" t="s">
        <v>205</v>
      </c>
      <c r="D73" s="42" t="s">
        <v>206</v>
      </c>
    </row>
    <row r="74" spans="1:4" x14ac:dyDescent="0.3">
      <c r="A74" s="1" t="s">
        <v>0</v>
      </c>
      <c r="B74" s="2" t="s">
        <v>207</v>
      </c>
      <c r="C74" s="1" t="s">
        <v>208</v>
      </c>
      <c r="D74" s="42" t="s">
        <v>209</v>
      </c>
    </row>
    <row r="75" spans="1:4" x14ac:dyDescent="0.3">
      <c r="A75" s="1" t="s">
        <v>0</v>
      </c>
      <c r="B75" s="2" t="s">
        <v>210</v>
      </c>
      <c r="C75" s="1" t="s">
        <v>211</v>
      </c>
      <c r="D75" s="42" t="s">
        <v>212</v>
      </c>
    </row>
    <row r="76" spans="1:4" x14ac:dyDescent="0.3">
      <c r="A76" s="1" t="s">
        <v>0</v>
      </c>
      <c r="B76" s="2" t="s">
        <v>213</v>
      </c>
      <c r="C76" s="1" t="s">
        <v>214</v>
      </c>
      <c r="D76" s="42" t="s">
        <v>215</v>
      </c>
    </row>
    <row r="77" spans="1:4" x14ac:dyDescent="0.3">
      <c r="A77" s="1" t="s">
        <v>0</v>
      </c>
      <c r="B77" s="2" t="s">
        <v>216</v>
      </c>
      <c r="C77" s="1" t="s">
        <v>217</v>
      </c>
      <c r="D77" s="42" t="s">
        <v>218</v>
      </c>
    </row>
    <row r="78" spans="1:4" x14ac:dyDescent="0.3">
      <c r="A78" s="1" t="s">
        <v>0</v>
      </c>
      <c r="B78" s="2" t="s">
        <v>219</v>
      </c>
      <c r="C78" s="1" t="s">
        <v>220</v>
      </c>
      <c r="D78" s="42" t="s">
        <v>221</v>
      </c>
    </row>
    <row r="79" spans="1:4" x14ac:dyDescent="0.3">
      <c r="A79" s="1" t="s">
        <v>0</v>
      </c>
      <c r="B79" s="2" t="s">
        <v>222</v>
      </c>
      <c r="C79" s="1" t="s">
        <v>223</v>
      </c>
      <c r="D79" s="42" t="s">
        <v>223</v>
      </c>
    </row>
    <row r="80" spans="1:4" x14ac:dyDescent="0.3">
      <c r="A80" s="1" t="s">
        <v>0</v>
      </c>
      <c r="B80" s="2" t="s">
        <v>224</v>
      </c>
      <c r="C80" s="1" t="s">
        <v>225</v>
      </c>
      <c r="D80" s="42" t="s">
        <v>226</v>
      </c>
    </row>
    <row r="81" spans="1:4" x14ac:dyDescent="0.3">
      <c r="A81" s="1" t="s">
        <v>0</v>
      </c>
      <c r="B81" s="2" t="s">
        <v>227</v>
      </c>
      <c r="C81" s="1" t="s">
        <v>228</v>
      </c>
      <c r="D81" s="42" t="s">
        <v>229</v>
      </c>
    </row>
    <row r="82" spans="1:4" x14ac:dyDescent="0.3">
      <c r="A82" s="1" t="s">
        <v>0</v>
      </c>
      <c r="B82" s="2" t="s">
        <v>230</v>
      </c>
      <c r="C82" s="1" t="s">
        <v>231</v>
      </c>
      <c r="D82" s="42" t="s">
        <v>232</v>
      </c>
    </row>
    <row r="83" spans="1:4" x14ac:dyDescent="0.3">
      <c r="A83" s="1" t="s">
        <v>0</v>
      </c>
      <c r="B83" s="2" t="s">
        <v>233</v>
      </c>
      <c r="C83" s="1" t="s">
        <v>234</v>
      </c>
      <c r="D83" s="42" t="s">
        <v>235</v>
      </c>
    </row>
    <row r="84" spans="1:4" x14ac:dyDescent="0.3">
      <c r="A84" s="1" t="s">
        <v>0</v>
      </c>
      <c r="B84" s="2" t="s">
        <v>236</v>
      </c>
      <c r="C84" s="1" t="s">
        <v>237</v>
      </c>
      <c r="D84" s="42" t="s">
        <v>237</v>
      </c>
    </row>
    <row r="85" spans="1:4" x14ac:dyDescent="0.3">
      <c r="A85" s="1" t="s">
        <v>0</v>
      </c>
      <c r="B85" s="2" t="s">
        <v>238</v>
      </c>
      <c r="C85" s="1" t="s">
        <v>239</v>
      </c>
      <c r="D85" s="42" t="s">
        <v>239</v>
      </c>
    </row>
    <row r="86" spans="1:4" x14ac:dyDescent="0.3">
      <c r="D86" s="42" t="s">
        <v>2</v>
      </c>
    </row>
    <row r="87" spans="1:4" x14ac:dyDescent="0.3">
      <c r="D87" s="42" t="s">
        <v>5</v>
      </c>
    </row>
    <row r="88" spans="1:4" x14ac:dyDescent="0.3">
      <c r="D88" s="42" t="s">
        <v>8</v>
      </c>
    </row>
    <row r="89" spans="1:4" x14ac:dyDescent="0.3">
      <c r="D89" s="42" t="s">
        <v>11</v>
      </c>
    </row>
    <row r="90" spans="1:4" x14ac:dyDescent="0.3">
      <c r="D90" s="43" t="s">
        <v>14</v>
      </c>
    </row>
    <row r="91" spans="1:4" x14ac:dyDescent="0.3">
      <c r="D91" s="42" t="s">
        <v>17</v>
      </c>
    </row>
    <row r="92" spans="1:4" x14ac:dyDescent="0.3">
      <c r="D92" s="42" t="s">
        <v>20</v>
      </c>
    </row>
    <row r="93" spans="1:4" x14ac:dyDescent="0.3">
      <c r="D93" s="42" t="s">
        <v>23</v>
      </c>
    </row>
    <row r="94" spans="1:4" x14ac:dyDescent="0.3">
      <c r="D94" s="42" t="s">
        <v>25</v>
      </c>
    </row>
    <row r="95" spans="1:4" x14ac:dyDescent="0.3">
      <c r="D95" s="42" t="s">
        <v>27</v>
      </c>
    </row>
    <row r="96" spans="1:4" x14ac:dyDescent="0.3">
      <c r="D96" s="42" t="s">
        <v>30</v>
      </c>
    </row>
    <row r="97" spans="4:4" x14ac:dyDescent="0.3">
      <c r="D97" s="42" t="s">
        <v>33</v>
      </c>
    </row>
    <row r="98" spans="4:4" x14ac:dyDescent="0.3">
      <c r="D98" s="42" t="s">
        <v>35</v>
      </c>
    </row>
    <row r="99" spans="4:4" x14ac:dyDescent="0.3">
      <c r="D99" s="42" t="s">
        <v>38</v>
      </c>
    </row>
    <row r="100" spans="4:4" x14ac:dyDescent="0.3">
      <c r="D100" s="42" t="s">
        <v>41</v>
      </c>
    </row>
    <row r="101" spans="4:4" x14ac:dyDescent="0.3">
      <c r="D101" s="42" t="s">
        <v>44</v>
      </c>
    </row>
    <row r="102" spans="4:4" x14ac:dyDescent="0.3">
      <c r="D102" s="42" t="s">
        <v>46</v>
      </c>
    </row>
    <row r="103" spans="4:4" x14ac:dyDescent="0.3">
      <c r="D103" s="42" t="s">
        <v>49</v>
      </c>
    </row>
    <row r="104" spans="4:4" x14ac:dyDescent="0.3">
      <c r="D104" s="42" t="s">
        <v>52</v>
      </c>
    </row>
    <row r="105" spans="4:4" x14ac:dyDescent="0.3">
      <c r="D105" s="42" t="s">
        <v>55</v>
      </c>
    </row>
    <row r="106" spans="4:4" x14ac:dyDescent="0.3">
      <c r="D106" s="42" t="s">
        <v>58</v>
      </c>
    </row>
    <row r="107" spans="4:4" x14ac:dyDescent="0.3">
      <c r="D107" s="42" t="s">
        <v>61</v>
      </c>
    </row>
    <row r="108" spans="4:4" x14ac:dyDescent="0.3">
      <c r="D108" s="42" t="s">
        <v>64</v>
      </c>
    </row>
    <row r="109" spans="4:4" x14ac:dyDescent="0.3">
      <c r="D109" s="42" t="s">
        <v>67</v>
      </c>
    </row>
    <row r="110" spans="4:4" x14ac:dyDescent="0.3">
      <c r="D110" s="42" t="s">
        <v>70</v>
      </c>
    </row>
    <row r="111" spans="4:4" x14ac:dyDescent="0.3">
      <c r="D111" s="43" t="s">
        <v>72</v>
      </c>
    </row>
    <row r="112" spans="4:4" x14ac:dyDescent="0.3">
      <c r="D112" s="42" t="s">
        <v>75</v>
      </c>
    </row>
    <row r="113" spans="4:4" x14ac:dyDescent="0.3">
      <c r="D113" s="42" t="s">
        <v>78</v>
      </c>
    </row>
    <row r="114" spans="4:4" x14ac:dyDescent="0.3">
      <c r="D114" s="42" t="s">
        <v>81</v>
      </c>
    </row>
    <row r="115" spans="4:4" x14ac:dyDescent="0.3">
      <c r="D115" s="42" t="s">
        <v>83</v>
      </c>
    </row>
    <row r="116" spans="4:4" x14ac:dyDescent="0.3">
      <c r="D116" s="42" t="s">
        <v>86</v>
      </c>
    </row>
    <row r="117" spans="4:4" x14ac:dyDescent="0.3">
      <c r="D117" s="42" t="s">
        <v>89</v>
      </c>
    </row>
    <row r="118" spans="4:4" x14ac:dyDescent="0.3">
      <c r="D118" s="42" t="s">
        <v>92</v>
      </c>
    </row>
    <row r="119" spans="4:4" x14ac:dyDescent="0.3">
      <c r="D119" s="42" t="s">
        <v>95</v>
      </c>
    </row>
    <row r="120" spans="4:4" x14ac:dyDescent="0.3">
      <c r="D120" s="42" t="s">
        <v>98</v>
      </c>
    </row>
    <row r="121" spans="4:4" x14ac:dyDescent="0.3">
      <c r="D121" s="42" t="s">
        <v>100</v>
      </c>
    </row>
    <row r="122" spans="4:4" x14ac:dyDescent="0.3">
      <c r="D122" s="42" t="s">
        <v>103</v>
      </c>
    </row>
    <row r="123" spans="4:4" x14ac:dyDescent="0.3">
      <c r="D123" s="42" t="s">
        <v>106</v>
      </c>
    </row>
    <row r="124" spans="4:4" x14ac:dyDescent="0.3">
      <c r="D124" s="42" t="s">
        <v>108</v>
      </c>
    </row>
    <row r="125" spans="4:4" x14ac:dyDescent="0.3">
      <c r="D125" s="42" t="s">
        <v>111</v>
      </c>
    </row>
    <row r="126" spans="4:4" x14ac:dyDescent="0.3">
      <c r="D126" s="42" t="s">
        <v>114</v>
      </c>
    </row>
    <row r="127" spans="4:4" x14ac:dyDescent="0.3">
      <c r="D127" s="42" t="s">
        <v>116</v>
      </c>
    </row>
    <row r="128" spans="4:4" x14ac:dyDescent="0.3">
      <c r="D128" s="42" t="s">
        <v>118</v>
      </c>
    </row>
    <row r="129" spans="4:4" x14ac:dyDescent="0.3">
      <c r="D129" s="42" t="s">
        <v>121</v>
      </c>
    </row>
    <row r="130" spans="4:4" x14ac:dyDescent="0.3">
      <c r="D130" s="42" t="s">
        <v>124</v>
      </c>
    </row>
    <row r="131" spans="4:4" x14ac:dyDescent="0.3">
      <c r="D131" s="42" t="s">
        <v>127</v>
      </c>
    </row>
    <row r="132" spans="4:4" x14ac:dyDescent="0.3">
      <c r="D132" s="42" t="s">
        <v>130</v>
      </c>
    </row>
    <row r="133" spans="4:4" x14ac:dyDescent="0.3">
      <c r="D133" s="42" t="s">
        <v>133</v>
      </c>
    </row>
    <row r="134" spans="4:4" x14ac:dyDescent="0.3">
      <c r="D134" s="42" t="s">
        <v>136</v>
      </c>
    </row>
    <row r="135" spans="4:4" x14ac:dyDescent="0.3">
      <c r="D135" s="42" t="s">
        <v>138</v>
      </c>
    </row>
    <row r="136" spans="4:4" x14ac:dyDescent="0.3">
      <c r="D136" s="42" t="s">
        <v>141</v>
      </c>
    </row>
    <row r="137" spans="4:4" x14ac:dyDescent="0.3">
      <c r="D137" s="42" t="s">
        <v>144</v>
      </c>
    </row>
    <row r="138" spans="4:4" x14ac:dyDescent="0.3">
      <c r="D138" s="42" t="s">
        <v>147</v>
      </c>
    </row>
    <row r="139" spans="4:4" x14ac:dyDescent="0.3">
      <c r="D139" s="42" t="s">
        <v>150</v>
      </c>
    </row>
    <row r="140" spans="4:4" x14ac:dyDescent="0.3">
      <c r="D140" s="42" t="s">
        <v>153</v>
      </c>
    </row>
    <row r="141" spans="4:4" x14ac:dyDescent="0.3">
      <c r="D141" s="42" t="s">
        <v>156</v>
      </c>
    </row>
    <row r="142" spans="4:4" x14ac:dyDescent="0.3">
      <c r="D142" s="42" t="s">
        <v>159</v>
      </c>
    </row>
    <row r="143" spans="4:4" x14ac:dyDescent="0.3">
      <c r="D143" s="42" t="s">
        <v>162</v>
      </c>
    </row>
    <row r="144" spans="4:4" x14ac:dyDescent="0.3">
      <c r="D144" s="42" t="s">
        <v>165</v>
      </c>
    </row>
    <row r="145" spans="4:4" x14ac:dyDescent="0.3">
      <c r="D145" s="42" t="s">
        <v>168</v>
      </c>
    </row>
    <row r="146" spans="4:4" x14ac:dyDescent="0.3">
      <c r="D146" s="42" t="s">
        <v>171</v>
      </c>
    </row>
    <row r="147" spans="4:4" x14ac:dyDescent="0.3">
      <c r="D147" s="42" t="s">
        <v>174</v>
      </c>
    </row>
    <row r="148" spans="4:4" x14ac:dyDescent="0.3">
      <c r="D148" s="42" t="s">
        <v>176</v>
      </c>
    </row>
    <row r="149" spans="4:4" x14ac:dyDescent="0.3">
      <c r="D149" s="42" t="s">
        <v>179</v>
      </c>
    </row>
    <row r="150" spans="4:4" x14ac:dyDescent="0.3">
      <c r="D150" s="42" t="s">
        <v>182</v>
      </c>
    </row>
    <row r="151" spans="4:4" x14ac:dyDescent="0.3">
      <c r="D151" s="42" t="s">
        <v>185</v>
      </c>
    </row>
    <row r="152" spans="4:4" x14ac:dyDescent="0.3">
      <c r="D152" s="42" t="s">
        <v>188</v>
      </c>
    </row>
    <row r="153" spans="4:4" x14ac:dyDescent="0.3">
      <c r="D153" s="42" t="s">
        <v>191</v>
      </c>
    </row>
    <row r="154" spans="4:4" x14ac:dyDescent="0.3">
      <c r="D154" s="42" t="s">
        <v>194</v>
      </c>
    </row>
    <row r="155" spans="4:4" x14ac:dyDescent="0.3">
      <c r="D155" s="42" t="s">
        <v>196</v>
      </c>
    </row>
    <row r="156" spans="4:4" x14ac:dyDescent="0.3">
      <c r="D156" s="42" t="s">
        <v>199</v>
      </c>
    </row>
    <row r="157" spans="4:4" x14ac:dyDescent="0.3">
      <c r="D157" s="42" t="s">
        <v>202</v>
      </c>
    </row>
    <row r="158" spans="4:4" x14ac:dyDescent="0.3">
      <c r="D158" s="42" t="s">
        <v>205</v>
      </c>
    </row>
    <row r="159" spans="4:4" x14ac:dyDescent="0.3">
      <c r="D159" s="42" t="s">
        <v>208</v>
      </c>
    </row>
    <row r="160" spans="4:4" x14ac:dyDescent="0.3">
      <c r="D160" s="42" t="s">
        <v>211</v>
      </c>
    </row>
    <row r="161" spans="4:4" x14ac:dyDescent="0.3">
      <c r="D161" s="42" t="s">
        <v>214</v>
      </c>
    </row>
    <row r="162" spans="4:4" x14ac:dyDescent="0.3">
      <c r="D162" s="42" t="s">
        <v>217</v>
      </c>
    </row>
    <row r="163" spans="4:4" x14ac:dyDescent="0.3">
      <c r="D163" s="42" t="s">
        <v>220</v>
      </c>
    </row>
    <row r="164" spans="4:4" x14ac:dyDescent="0.3">
      <c r="D164" s="42" t="s">
        <v>223</v>
      </c>
    </row>
    <row r="165" spans="4:4" x14ac:dyDescent="0.3">
      <c r="D165" s="42" t="s">
        <v>225</v>
      </c>
    </row>
    <row r="166" spans="4:4" x14ac:dyDescent="0.3">
      <c r="D166" s="42" t="s">
        <v>228</v>
      </c>
    </row>
    <row r="167" spans="4:4" x14ac:dyDescent="0.3">
      <c r="D167" s="42" t="s">
        <v>231</v>
      </c>
    </row>
    <row r="168" spans="4:4" x14ac:dyDescent="0.3">
      <c r="D168" s="42" t="s">
        <v>234</v>
      </c>
    </row>
    <row r="169" spans="4:4" x14ac:dyDescent="0.3">
      <c r="D169" s="42" t="s">
        <v>237</v>
      </c>
    </row>
    <row r="170" spans="4:4" x14ac:dyDescent="0.3">
      <c r="D170" s="42" t="s">
        <v>239</v>
      </c>
    </row>
    <row r="171" spans="4:4" x14ac:dyDescent="0.3">
      <c r="D171" s="44" t="s">
        <v>256</v>
      </c>
    </row>
    <row r="172" spans="4:4" x14ac:dyDescent="0.3">
      <c r="D172" s="44" t="s">
        <v>257</v>
      </c>
    </row>
    <row r="173" spans="4:4" x14ac:dyDescent="0.3">
      <c r="D173" s="44" t="s">
        <v>271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Relevé Congé politique</vt:lpstr>
      <vt:lpstr>Jours de l'année</vt:lpstr>
      <vt:lpstr>Liste Syndicats</vt:lpstr>
      <vt:lpstr>'Relevé Congé politique'!Print_Area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Schram</dc:creator>
  <cp:lastModifiedBy>Carole Moes</cp:lastModifiedBy>
  <cp:lastPrinted>2020-11-26T06:50:46Z</cp:lastPrinted>
  <dcterms:created xsi:type="dcterms:W3CDTF">2016-08-26T09:00:54Z</dcterms:created>
  <dcterms:modified xsi:type="dcterms:W3CDTF">2021-12-09T06:36:05Z</dcterms:modified>
</cp:coreProperties>
</file>